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B8D69AA-1FF2-452E-B9C8-AB070B9D6277}" xr6:coauthVersionLast="36" xr6:coauthVersionMax="36" xr10:uidLastSave="{00000000-0000-0000-0000-000000000000}"/>
  <bookViews>
    <workbookView xWindow="-120" yWindow="0" windowWidth="23250" windowHeight="13050" firstSheet="2" activeTab="3" xr2:uid="{00000000-000D-0000-FFFF-FFFF00000000}"/>
  </bookViews>
  <sheets>
    <sheet name="PHAN CONG " sheetId="8" r:id="rId1"/>
    <sheet name="Sheet1" sheetId="42" r:id="rId2"/>
    <sheet name="THỜI GIAN BIỂU" sheetId="28" r:id="rId3"/>
    <sheet name="PHÂN CÔNG" sheetId="43" r:id="rId4"/>
    <sheet name="TÍNH " sheetId="44" r:id="rId5"/>
    <sheet name="Sheet2" sheetId="46" r:id="rId6"/>
    <sheet name="TKB 2024-2025 (2)" sheetId="45" r:id="rId7"/>
  </sheets>
  <definedNames>
    <definedName name="_xlnm._FilterDatabase" localSheetId="6" hidden="1">'TKB 2024-2025 (2)'!$A$1:$Y$50</definedName>
  </definedNames>
  <calcPr calcId="191029"/>
</workbook>
</file>

<file path=xl/calcChain.xml><?xml version="1.0" encoding="utf-8"?>
<calcChain xmlns="http://schemas.openxmlformats.org/spreadsheetml/2006/main">
  <c r="S35" i="43" l="1"/>
  <c r="S36" i="43"/>
  <c r="S37" i="43"/>
  <c r="D38" i="43"/>
  <c r="S8" i="43" l="1"/>
  <c r="S17" i="43" l="1"/>
  <c r="E29" i="44" l="1"/>
  <c r="E28" i="44"/>
  <c r="E27" i="44"/>
  <c r="E26" i="44"/>
  <c r="E25" i="44"/>
  <c r="F27" i="44" s="1"/>
  <c r="G25" i="44" s="1"/>
  <c r="H26" i="44" s="1"/>
  <c r="E14" i="44"/>
  <c r="E7" i="44"/>
  <c r="E6" i="44"/>
  <c r="F6" i="44" l="1"/>
  <c r="F21" i="44" s="1"/>
  <c r="S4" i="43"/>
  <c r="S5" i="43"/>
  <c r="S6" i="43"/>
  <c r="S7" i="43"/>
  <c r="S9" i="43"/>
  <c r="S10" i="43"/>
  <c r="S11" i="43"/>
  <c r="S12" i="43"/>
  <c r="S13" i="43"/>
  <c r="S14" i="43"/>
  <c r="S15" i="43"/>
  <c r="S16" i="43"/>
  <c r="S18" i="43"/>
  <c r="S19" i="43"/>
  <c r="S20" i="43"/>
  <c r="S21" i="43"/>
  <c r="S22" i="43"/>
  <c r="S23" i="43"/>
  <c r="S25" i="43"/>
  <c r="S26" i="43"/>
  <c r="S27" i="43"/>
  <c r="S28" i="43"/>
  <c r="S29" i="43"/>
  <c r="S30" i="43"/>
  <c r="S31" i="43"/>
  <c r="S32" i="43"/>
  <c r="S24" i="43"/>
  <c r="S33" i="43"/>
  <c r="S34" i="43"/>
  <c r="S3" i="43"/>
  <c r="S38" i="43" l="1"/>
  <c r="O42" i="43"/>
  <c r="O43" i="43"/>
  <c r="O44" i="43"/>
  <c r="O45" i="43"/>
  <c r="O41" i="43"/>
  <c r="J38" i="43"/>
  <c r="K38" i="43"/>
  <c r="I38" i="43"/>
  <c r="H38" i="43"/>
  <c r="G38" i="43"/>
  <c r="F38" i="43"/>
  <c r="O38" i="43"/>
  <c r="R38" i="43"/>
  <c r="Q38" i="43"/>
  <c r="P38" i="43"/>
  <c r="M38" i="43"/>
  <c r="L38" i="43"/>
  <c r="E38" i="43"/>
  <c r="N38" i="43"/>
  <c r="O46" i="43" l="1"/>
  <c r="P46" i="43" s="1"/>
  <c r="F41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2" i="43"/>
  <c r="X3" i="43"/>
  <c r="X4" i="43"/>
  <c r="X5" i="43"/>
  <c r="AG5" i="43" s="1"/>
  <c r="X6" i="43"/>
  <c r="AG6" i="43" s="1"/>
  <c r="X7" i="43"/>
  <c r="X8" i="43"/>
  <c r="X9" i="43"/>
  <c r="X10" i="43"/>
  <c r="X11" i="43"/>
  <c r="X12" i="43"/>
  <c r="X13" i="43"/>
  <c r="X14" i="43"/>
  <c r="X15" i="43"/>
  <c r="X2" i="43"/>
  <c r="AG4" i="43" l="1"/>
  <c r="AG3" i="43"/>
  <c r="AG14" i="43"/>
  <c r="AG10" i="43"/>
  <c r="AG12" i="43"/>
  <c r="AG8" i="43"/>
  <c r="AG13" i="43"/>
  <c r="AG9" i="43"/>
  <c r="AG15" i="43"/>
  <c r="AG11" i="43"/>
  <c r="AG7" i="43"/>
  <c r="AD16" i="43"/>
  <c r="AF16" i="43"/>
  <c r="X16" i="43"/>
  <c r="Z16" i="43"/>
  <c r="AB16" i="43"/>
  <c r="AG2" i="43"/>
  <c r="AE16" i="43"/>
  <c r="AC16" i="43"/>
  <c r="AA16" i="43"/>
  <c r="Y16" i="43"/>
  <c r="W16" i="43"/>
  <c r="AH7" i="43" l="1"/>
  <c r="AG16" i="43"/>
  <c r="V16" i="43"/>
  <c r="AG20" i="43" s="1"/>
  <c r="AH20" i="43" s="1"/>
  <c r="M4" i="8"/>
  <c r="S4" i="8" s="1"/>
  <c r="M5" i="8"/>
  <c r="S5" i="8" s="1"/>
  <c r="M6" i="8"/>
  <c r="S6" i="8" s="1"/>
  <c r="M7" i="8"/>
  <c r="S7" i="8" s="1"/>
  <c r="M8" i="8"/>
  <c r="S8" i="8" s="1"/>
  <c r="M9" i="8"/>
  <c r="S9" i="8" s="1"/>
  <c r="M10" i="8"/>
  <c r="S10" i="8" s="1"/>
  <c r="M11" i="8"/>
  <c r="S11" i="8" s="1"/>
  <c r="M12" i="8"/>
  <c r="S12" i="8" s="1"/>
  <c r="M13" i="8"/>
  <c r="S13" i="8" s="1"/>
  <c r="M14" i="8"/>
  <c r="S14" i="8" s="1"/>
  <c r="M15" i="8"/>
  <c r="S15" i="8" s="1"/>
  <c r="M16" i="8"/>
  <c r="S16" i="8" s="1"/>
  <c r="M17" i="8"/>
  <c r="S17" i="8" s="1"/>
  <c r="M18" i="8"/>
  <c r="S18" i="8" s="1"/>
  <c r="M19" i="8"/>
  <c r="S19" i="8" s="1"/>
  <c r="M20" i="8"/>
  <c r="S20" i="8" s="1"/>
  <c r="M21" i="8"/>
  <c r="S21" i="8" s="1"/>
  <c r="M22" i="8"/>
  <c r="S22" i="8" s="1"/>
  <c r="M23" i="8"/>
  <c r="S23" i="8" s="1"/>
  <c r="M3" i="8"/>
  <c r="S3" i="8" s="1"/>
  <c r="E24" i="8" l="1"/>
  <c r="N24" i="8" l="1"/>
  <c r="O24" i="8"/>
  <c r="P24" i="8"/>
  <c r="Q24" i="8"/>
  <c r="R24" i="8"/>
  <c r="M24" i="8" l="1"/>
  <c r="S25" i="8" s="1"/>
  <c r="S24" i="8" l="1"/>
</calcChain>
</file>

<file path=xl/sharedStrings.xml><?xml version="1.0" encoding="utf-8"?>
<sst xmlns="http://schemas.openxmlformats.org/spreadsheetml/2006/main" count="1233" uniqueCount="234">
  <si>
    <t xml:space="preserve"> </t>
  </si>
  <si>
    <t>TT</t>
  </si>
  <si>
    <t>LỚP</t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</si>
  <si>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</si>
  <si>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</si>
  <si>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</si>
  <si>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</si>
  <si>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</si>
  <si>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</si>
  <si>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</si>
  <si>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</si>
  <si>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</si>
  <si>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1A</t>
  </si>
  <si>
    <t>SÁNG</t>
  </si>
  <si>
    <t>TOÁN</t>
  </si>
  <si>
    <t>CHIỀU</t>
  </si>
  <si>
    <t>Đ.Đ</t>
  </si>
  <si>
    <t>ANH</t>
  </si>
  <si>
    <t>MT</t>
  </si>
  <si>
    <t>TD</t>
  </si>
  <si>
    <t xml:space="preserve">1B </t>
  </si>
  <si>
    <t>1C</t>
  </si>
  <si>
    <t xml:space="preserve">1D </t>
  </si>
  <si>
    <t xml:space="preserve">2A </t>
  </si>
  <si>
    <t xml:space="preserve">2B </t>
  </si>
  <si>
    <t>2C</t>
  </si>
  <si>
    <t xml:space="preserve">2D </t>
  </si>
  <si>
    <t>3A</t>
  </si>
  <si>
    <t xml:space="preserve">3B </t>
  </si>
  <si>
    <t xml:space="preserve">3C </t>
  </si>
  <si>
    <t>3D</t>
  </si>
  <si>
    <t>4A</t>
  </si>
  <si>
    <t xml:space="preserve">4B </t>
  </si>
  <si>
    <t>4C</t>
  </si>
  <si>
    <t xml:space="preserve">4D </t>
  </si>
  <si>
    <t xml:space="preserve">5A </t>
  </si>
  <si>
    <t xml:space="preserve">5B </t>
  </si>
  <si>
    <t xml:space="preserve">5C </t>
  </si>
  <si>
    <t>5D</t>
  </si>
  <si>
    <t>Đào Thị Huyền</t>
  </si>
  <si>
    <t>Phạm Thị Hà</t>
  </si>
  <si>
    <t>Đặng Thanh Thủy</t>
  </si>
  <si>
    <t>Phạm Hồng Luyến</t>
  </si>
  <si>
    <t>Trần Thị Hằng</t>
  </si>
  <si>
    <t>Ngô Trường Giang</t>
  </si>
  <si>
    <t>HỌ &amp; TÊN GV</t>
  </si>
  <si>
    <t>GIẢNG DẠY</t>
  </si>
  <si>
    <t xml:space="preserve">LỚP </t>
  </si>
  <si>
    <t>TV</t>
  </si>
  <si>
    <t>1B</t>
  </si>
  <si>
    <t>1D</t>
  </si>
  <si>
    <t>2A</t>
  </si>
  <si>
    <t>2B</t>
  </si>
  <si>
    <t>2D</t>
  </si>
  <si>
    <t>3B</t>
  </si>
  <si>
    <t>3C</t>
  </si>
  <si>
    <t>4B</t>
  </si>
  <si>
    <t>4D</t>
  </si>
  <si>
    <t>5A</t>
  </si>
  <si>
    <t>5B</t>
  </si>
  <si>
    <t>5C</t>
  </si>
  <si>
    <t>PHÂN CÔNG GIẢNG DẠY BỘ MÔN</t>
  </si>
  <si>
    <t>HỌ VÀ TÊN GVCN</t>
  </si>
  <si>
    <t>TN XH</t>
  </si>
  <si>
    <t>ÂN</t>
  </si>
  <si>
    <t xml:space="preserve">ANH </t>
  </si>
  <si>
    <t>TS</t>
  </si>
  <si>
    <t>HĐTN</t>
  </si>
  <si>
    <t>Lê Thị Điệp</t>
  </si>
  <si>
    <t>Ngô Thị Hường</t>
  </si>
  <si>
    <t>Phạm Thị Huệ</t>
  </si>
  <si>
    <t>Trịnh Thu Hà</t>
  </si>
  <si>
    <t>Phạm Thị Phương</t>
  </si>
  <si>
    <t>Đỗ Thị Hường</t>
  </si>
  <si>
    <t>Bùi Thị Mai</t>
  </si>
  <si>
    <t>Ngô Thị Thảo</t>
  </si>
  <si>
    <t>Bùi Thị Hoa</t>
  </si>
  <si>
    <t>Trần Thị Tuyết Nhung</t>
  </si>
  <si>
    <t>Nguyễn Thị Tuyết</t>
  </si>
  <si>
    <t>Hoàng Thị Hương Thanh</t>
  </si>
  <si>
    <t>Trịnh Thị Tuyết</t>
  </si>
  <si>
    <t>Vũ Thị Vân</t>
  </si>
  <si>
    <t>Phạm Thị Thảo</t>
  </si>
  <si>
    <t>Nguyễn Thị Phương</t>
  </si>
  <si>
    <t>Mạc Thị Hồng</t>
  </si>
  <si>
    <t>Phạm T.Minh Thu</t>
  </si>
  <si>
    <t>CN</t>
  </si>
  <si>
    <t>THKT</t>
  </si>
  <si>
    <t xml:space="preserve">ÂM NHẠC </t>
  </si>
  <si>
    <t>TIẾT</t>
  </si>
  <si>
    <t>15P Ôn bài</t>
  </si>
  <si>
    <t>Ra chơi</t>
  </si>
  <si>
    <t>THỜI GIAN</t>
  </si>
  <si>
    <t>THỜI LƯỢNG</t>
  </si>
  <si>
    <t>15 phút</t>
  </si>
  <si>
    <t>13 giờ 45 phút</t>
  </si>
  <si>
    <t>Phạm Thị Hường</t>
  </si>
  <si>
    <t>Nguyễn Thị Thanh Nhàn</t>
  </si>
  <si>
    <t>Ngọc Anh</t>
  </si>
  <si>
    <t>LIÊN</t>
  </si>
  <si>
    <t>Đoàn Thị Thu Hường</t>
  </si>
  <si>
    <t>GVBM</t>
  </si>
  <si>
    <t>BD TIN</t>
  </si>
  <si>
    <t>BD ANH</t>
  </si>
  <si>
    <t>Nguyễn Thị Hoà</t>
  </si>
  <si>
    <t>4E</t>
  </si>
  <si>
    <t>ANH KHỐI 5+3A,3B</t>
  </si>
  <si>
    <t>ANH KHỐI 4+3C;3D</t>
  </si>
  <si>
    <t>GDTC</t>
  </si>
  <si>
    <t>THỜI KHÓA BIỂU  NĂM HỌC 2024-2025
Thực hiện từ ngày 11/3/2024</t>
  </si>
  <si>
    <t>N.T. Hằng</t>
  </si>
  <si>
    <t>Quyên</t>
  </si>
  <si>
    <t>TGDTC 1A,1B,1C,1D</t>
  </si>
  <si>
    <t>MĨ THUẬT+Đ.Đức 2A,2B</t>
  </si>
  <si>
    <t>K4+ K5 +3B+3C+3D</t>
  </si>
  <si>
    <t>THKT 1A,1B,1C,1D+ TNXH 1A,1C</t>
  </si>
  <si>
    <t>Khối 1+2, 3A,3C,3D,GDTC 2C,2D</t>
  </si>
  <si>
    <t>TNXH</t>
  </si>
  <si>
    <t>KHOA</t>
  </si>
  <si>
    <t>Đ,ĐỨC 1A,B,D; TNXH Khối 2+3; THKT 2C và CN 3A</t>
  </si>
  <si>
    <t xml:space="preserve">THỜI GIAN BIỂU NĂM HỌC </t>
  </si>
  <si>
    <t>TIN HOC 345; GDTC 2A,B; KHOA 4B, DĐỨC 2C,2D,3A,3B</t>
  </si>
  <si>
    <t>Dạy cho 2C sáng thứ 5 1 tháng/ 1 buổi</t>
  </si>
  <si>
    <t>KHOA SỬ ĐỊA  5,4E, CN 5A</t>
  </si>
  <si>
    <t>ĐẠO ĐỨC</t>
  </si>
  <si>
    <t>TIN HỌC</t>
  </si>
  <si>
    <t>TIẾNG ANH</t>
  </si>
  <si>
    <t>ÂM NHẠC</t>
  </si>
  <si>
    <t>Thực dạy</t>
  </si>
  <si>
    <t>5a</t>
  </si>
  <si>
    <t>Nguyễn Thị Hòa</t>
  </si>
  <si>
    <t>Hoàng Thị HươngThanh</t>
  </si>
  <si>
    <t>Phạm Thị Minh Thu</t>
  </si>
  <si>
    <t xml:space="preserve">Vũ Thị Vân </t>
  </si>
  <si>
    <t>Đào Huyền</t>
  </si>
  <si>
    <t>Đặng Thị Thanh Thủy</t>
  </si>
  <si>
    <t>Nguyễn Thanh Hương</t>
  </si>
  <si>
    <t>Nguyễn Thanh Hằng</t>
  </si>
  <si>
    <t xml:space="preserve">Nguyễn Ngọc Anh </t>
  </si>
  <si>
    <t>Nguyễn Thị Hiền Quyên</t>
  </si>
  <si>
    <t>Phạm Thị Liên</t>
  </si>
  <si>
    <t>Giảm trừ</t>
  </si>
  <si>
    <t>Con nhỏ</t>
  </si>
  <si>
    <t>TPCM</t>
  </si>
  <si>
    <t>TTCM</t>
  </si>
  <si>
    <t>TK</t>
  </si>
  <si>
    <t>TPT</t>
  </si>
  <si>
    <t>UVCĐ</t>
  </si>
  <si>
    <t>PCTCĐ</t>
  </si>
  <si>
    <t>Định mức</t>
  </si>
  <si>
    <t>BDKT</t>
  </si>
  <si>
    <t>Tổng số</t>
  </si>
  <si>
    <t>Đ Đ</t>
  </si>
  <si>
    <t>KHOA HỌC</t>
  </si>
  <si>
    <t>LS&amp;ĐL</t>
  </si>
  <si>
    <t>AN</t>
  </si>
  <si>
    <t>TA</t>
  </si>
  <si>
    <t>THAI SẢN</t>
  </si>
  <si>
    <t>Tổng</t>
  </si>
  <si>
    <t>TOÀN TRƯỜNG</t>
  </si>
  <si>
    <t>Khối 1</t>
  </si>
  <si>
    <t>Khối  2</t>
  </si>
  <si>
    <t>Khối  3</t>
  </si>
  <si>
    <t>Khối  4</t>
  </si>
  <si>
    <t>Khối  5</t>
  </si>
  <si>
    <t xml:space="preserve"> TNXH: Khối 1, GDTC: KHỐI 1; Đạo Đức: 1D, Toán 1A</t>
  </si>
  <si>
    <t xml:space="preserve">ĐẠO ĐỨC:  2A, 2C,3A, 3C; BDKT 3A: 2 Tiết, 1A: 5 tiết, TNXH: 2A, 2B, 2C, 2D, 3B, 3D, </t>
  </si>
  <si>
    <t>khối 1</t>
  </si>
  <si>
    <t>khối 2</t>
  </si>
  <si>
    <t>khối 3</t>
  </si>
  <si>
    <t>khối 4</t>
  </si>
  <si>
    <t>khối 5</t>
  </si>
  <si>
    <t>tổng</t>
  </si>
  <si>
    <t>trừ hđtn</t>
  </si>
  <si>
    <t>Tiết 5</t>
  </si>
  <si>
    <t xml:space="preserve">BUỔI </t>
  </si>
  <si>
    <t>TỔNG SỐ</t>
  </si>
  <si>
    <t>BGH</t>
  </si>
  <si>
    <t>NV</t>
  </si>
  <si>
    <t>GVCN</t>
  </si>
  <si>
    <t>GV BM</t>
  </si>
  <si>
    <t>ĐI HỌC</t>
  </si>
  <si>
    <t>L</t>
  </si>
  <si>
    <t>TỔ TRƯỞNG</t>
  </si>
  <si>
    <t>TỔ PHÓ</t>
  </si>
  <si>
    <t>PCT CĐ</t>
  </si>
  <si>
    <t>UV CĐ</t>
  </si>
  <si>
    <t>THƯ KÍ</t>
  </si>
  <si>
    <t>TBTTNB</t>
  </si>
  <si>
    <t>TỔNG TIẾT PHẢI DẠY</t>
  </si>
  <si>
    <t>THỰC TẾ</t>
  </si>
  <si>
    <t>KHỐI 1</t>
  </si>
  <si>
    <t>KHỐI 2</t>
  </si>
  <si>
    <t>KHỐI 3</t>
  </si>
  <si>
    <t>KHỐI 4</t>
  </si>
  <si>
    <t>KHỐI 5</t>
  </si>
  <si>
    <t>TỔNG</t>
  </si>
  <si>
    <t>MT Khối 1,2,3,4,5  GDTC: 2C</t>
  </si>
  <si>
    <t>TIN</t>
  </si>
  <si>
    <t xml:space="preserve">Đ Đ </t>
  </si>
  <si>
    <t>CÔNG NGHỆ KHỐI 3, 4C,4D,4E</t>
  </si>
  <si>
    <t>TV lớp 3 tiết 1,2; tiết 4,5 liền nhau</t>
  </si>
  <si>
    <t>TV lớp  4,5  tiết  tiết 4,5 liền nhau</t>
  </si>
  <si>
    <t>TV lớp 2 tiết 1,2; tiết  5,6 liền nhau</t>
  </si>
  <si>
    <t>TV Lớp 1: 2 tiết liền nhau</t>
  </si>
  <si>
    <r>
      <t xml:space="preserve">Lưu ý: </t>
    </r>
    <r>
      <rPr>
        <sz val="14"/>
        <color theme="1"/>
        <rFont val="Cambria"/>
        <family val="1"/>
        <charset val="163"/>
        <scheme val="major"/>
      </rPr>
      <t>GDTC không xếp tiết 5 buổi sáng, tiết 1 buổi chiều</t>
    </r>
  </si>
  <si>
    <t>ĐĐ</t>
  </si>
  <si>
    <t>N. Anh dạy 2 tiết BDKT</t>
  </si>
  <si>
    <t>HDTN</t>
  </si>
  <si>
    <t xml:space="preserve">TOÁN </t>
  </si>
  <si>
    <t>TOAN</t>
  </si>
  <si>
    <t xml:space="preserve">TV </t>
  </si>
  <si>
    <t xml:space="preserve">Dạy TV2A, </t>
  </si>
  <si>
    <t>Mai dạy 1 tiết TV</t>
  </si>
  <si>
    <t>Dạy TV 2C</t>
  </si>
  <si>
    <t>KHỐI 5, 3A, 3C</t>
  </si>
  <si>
    <t>KHỐI 4, 3B, 3D</t>
  </si>
  <si>
    <t>5E</t>
  </si>
  <si>
    <t>LỊCH HỌC KNS - TH HOÀNG QUẾ</t>
  </si>
  <si>
    <t>STT</t>
  </si>
  <si>
    <t>THỜI GIAN HỌC</t>
  </si>
  <si>
    <t>Tiết 4 sáng thứ 5</t>
  </si>
  <si>
    <t>Tiết 4 chiều thứ 5</t>
  </si>
  <si>
    <t>Tiết 5 sáng thứ 6</t>
  </si>
  <si>
    <t>TUẦN 1/10</t>
  </si>
  <si>
    <t>TUẦN 2/10</t>
  </si>
  <si>
    <t>TUẦN</t>
  </si>
  <si>
    <t>3/10</t>
  </si>
  <si>
    <t>4/10</t>
  </si>
  <si>
    <t>Nguyễn Thị Anh Thu</t>
  </si>
  <si>
    <t>Vũ Quế Nga</t>
  </si>
  <si>
    <t>Nguyễn Thị Thùy</t>
  </si>
  <si>
    <t>BDKT 1B: 2 tiết, TIN KHỐI 3,4,5, CÔNG NGHỆ KHỐI 5, 4A, 4B</t>
  </si>
  <si>
    <t>KHỐI 4,5,  3A, 3B 3C,3D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</si>
</sst>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16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name val="Calibri"/>
      <family val="2"/>
      <scheme val="minor"/>
    </font>
    <font>
      <sz val="12"/>
      <color rgb="FF00206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4"/>
      <color theme="1"/>
      <name val="Times New Roman"/>
      <family val="1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8"/>
      <name val="Calibri"/>
      <family val="2"/>
      <scheme val="minor"/>
    </font>
    <font>
      <b/>
      <sz val="14"/>
      <name val="Arial"/>
      <family val="2"/>
    </font>
    <font>
      <sz val="14"/>
      <name val="Calibri"/>
      <family val="2"/>
      <scheme val="minor"/>
    </font>
    <font>
      <sz val="11"/>
      <color theme="1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b/>
      <sz val="11"/>
      <color theme="1"/>
      <name val="Calibri"/>
      <family val="2"/>
      <scheme val="minor"/>
    </font>
    <font>
      <b/>
      <sz val="9"/>
      <color theme="1"/>
      <name val="Cambria"/>
      <family val="1"/>
      <charset val="163"/>
      <scheme val="major"/>
    </font>
    <font>
      <b/>
      <sz val="10"/>
      <color theme="1"/>
      <name val="Cambria"/>
      <family val="1"/>
      <charset val="163"/>
      <scheme val="major"/>
    </font>
    <font>
      <b/>
      <sz val="11"/>
      <color rgb="FFFF0000"/>
      <name val="Cambria"/>
      <family val="1"/>
      <charset val="163"/>
      <scheme val="major"/>
    </font>
    <font>
      <b/>
      <sz val="11"/>
      <color rgb="FFFF0000"/>
      <name val="Calibri"/>
      <family val="2"/>
      <scheme val="minor"/>
    </font>
    <font>
      <b/>
      <sz val="10"/>
      <color rgb="FFFF0000"/>
      <name val="Cambria"/>
      <family val="1"/>
      <charset val="163"/>
      <scheme val="major"/>
    </font>
    <font>
      <b/>
      <sz val="11"/>
      <color rgb="FFC00000"/>
      <name val="Calibri"/>
      <family val="2"/>
      <charset val="163"/>
      <scheme val="minor"/>
    </font>
    <font>
      <b/>
      <sz val="12"/>
      <color theme="1"/>
      <name val="Cambria"/>
      <family val="1"/>
      <charset val="163"/>
      <scheme val="major"/>
    </font>
    <font>
      <sz val="12"/>
      <color theme="1"/>
      <name val="Cambria"/>
      <family val="1"/>
      <charset val="163"/>
      <scheme val="major"/>
    </font>
    <font>
      <b/>
      <sz val="18"/>
      <color rgb="FFFF0000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mbria"/>
      <family val="1"/>
      <charset val="163"/>
      <scheme val="major"/>
    </font>
    <font>
      <b/>
      <sz val="14"/>
      <color rgb="FFFF0000"/>
      <name val="Cambria"/>
      <family val="1"/>
      <charset val="163"/>
      <scheme val="major"/>
    </font>
    <font>
      <b/>
      <sz val="14"/>
      <color theme="1"/>
      <name val="Cambria"/>
      <family val="1"/>
      <charset val="163"/>
      <scheme val="major"/>
    </font>
    <font>
      <sz val="11"/>
      <name val="Cambria"/>
      <family val="1"/>
      <charset val="163"/>
      <scheme val="major"/>
    </font>
    <font>
      <sz val="11"/>
      <color rgb="FFFFFF00"/>
      <name val="Cambria"/>
      <family val="1"/>
      <charset val="163"/>
      <scheme val="maj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Cambria"/>
      <family val="1"/>
      <charset val="163"/>
      <scheme val="major"/>
    </font>
    <font>
      <sz val="11"/>
      <color rgb="FFFF0000"/>
      <name val="Cambria"/>
      <family val="1"/>
      <charset val="163"/>
      <scheme val="maj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DD3D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/>
    <xf numFmtId="0" fontId="3" fillId="0" borderId="0" applyFill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6" applyNumberFormat="0" applyAlignment="0" applyProtection="0"/>
    <xf numFmtId="0" fontId="9" fillId="22" borderId="7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6" applyNumberFormat="0" applyAlignment="0" applyProtection="0"/>
    <xf numFmtId="0" fontId="16" fillId="0" borderId="11" applyNumberFormat="0" applyFill="0" applyAlignment="0" applyProtection="0"/>
    <xf numFmtId="0" fontId="17" fillId="23" borderId="0" applyNumberFormat="0" applyBorder="0" applyAlignment="0" applyProtection="0"/>
    <xf numFmtId="0" fontId="18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</cellStyleXfs>
  <cellXfs count="381">
    <xf numFmtId="0" fontId="0" fillId="0" borderId="0" xfId="0"/>
    <xf numFmtId="0" fontId="24" fillId="0" borderId="0" xfId="0" applyFont="1"/>
    <xf numFmtId="0" fontId="27" fillId="2" borderId="4" xfId="6" applyFont="1" applyFill="1" applyBorder="1" applyAlignment="1">
      <alignment vertical="center" wrapText="1"/>
    </xf>
    <xf numFmtId="0" fontId="28" fillId="0" borderId="0" xfId="0" applyFont="1"/>
    <xf numFmtId="0" fontId="0" fillId="2" borderId="0" xfId="0" applyFill="1"/>
    <xf numFmtId="0" fontId="26" fillId="2" borderId="0" xfId="6" applyFont="1" applyFill="1" applyAlignment="1">
      <alignment vertical="center" wrapText="1"/>
    </xf>
    <xf numFmtId="0" fontId="28" fillId="2" borderId="0" xfId="0" applyFont="1" applyFill="1"/>
    <xf numFmtId="0" fontId="23" fillId="2" borderId="0" xfId="0" applyFont="1" applyFill="1"/>
    <xf numFmtId="0" fontId="27" fillId="2" borderId="4" xfId="6" applyFont="1" applyFill="1" applyBorder="1" applyAlignment="1">
      <alignment horizontal="center"/>
    </xf>
    <xf numFmtId="0" fontId="27" fillId="2" borderId="0" xfId="6" applyFont="1" applyFill="1" applyAlignment="1">
      <alignment vertical="center" wrapText="1"/>
    </xf>
    <xf numFmtId="0" fontId="31" fillId="0" borderId="4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8" fillId="25" borderId="0" xfId="0" applyFont="1" applyFill="1"/>
    <xf numFmtId="0" fontId="30" fillId="2" borderId="4" xfId="6" applyFont="1" applyFill="1" applyBorder="1" applyAlignment="1">
      <alignment horizontal="center" vertical="center" wrapText="1"/>
    </xf>
    <xf numFmtId="0" fontId="27" fillId="2" borderId="4" xfId="6" applyFont="1" applyFill="1" applyBorder="1" applyAlignment="1">
      <alignment horizontal="center" vertical="center" wrapText="1"/>
    </xf>
    <xf numFmtId="0" fontId="27" fillId="2" borderId="0" xfId="6" applyFont="1" applyFill="1" applyAlignment="1">
      <alignment horizontal="center" vertical="center" wrapText="1"/>
    </xf>
    <xf numFmtId="0" fontId="27" fillId="26" borderId="4" xfId="6" applyFont="1" applyFill="1" applyBorder="1" applyAlignment="1">
      <alignment horizontal="center"/>
    </xf>
    <xf numFmtId="0" fontId="27" fillId="26" borderId="1" xfId="6" applyFont="1" applyFill="1" applyBorder="1" applyAlignment="1">
      <alignment vertical="center" wrapText="1"/>
    </xf>
    <xf numFmtId="0" fontId="27" fillId="26" borderId="17" xfId="6" applyFont="1" applyFill="1" applyBorder="1" applyAlignment="1">
      <alignment vertical="center" wrapText="1"/>
    </xf>
    <xf numFmtId="0" fontId="27" fillId="26" borderId="15" xfId="6" applyFont="1" applyFill="1" applyBorder="1" applyAlignment="1">
      <alignment horizontal="center" vertical="center" wrapText="1"/>
    </xf>
    <xf numFmtId="0" fontId="27" fillId="26" borderId="4" xfId="6" applyFont="1" applyFill="1" applyBorder="1" applyAlignment="1">
      <alignment horizontal="center" vertical="center" wrapText="1"/>
    </xf>
    <xf numFmtId="0" fontId="29" fillId="26" borderId="4" xfId="6" applyFont="1" applyFill="1" applyBorder="1" applyAlignment="1">
      <alignment vertical="center" wrapText="1"/>
    </xf>
    <xf numFmtId="0" fontId="29" fillId="26" borderId="4" xfId="6" applyFont="1" applyFill="1" applyBorder="1" applyAlignment="1">
      <alignment horizontal="center" vertical="center" wrapText="1"/>
    </xf>
    <xf numFmtId="0" fontId="27" fillId="26" borderId="4" xfId="6" applyFont="1" applyFill="1" applyBorder="1" applyAlignment="1">
      <alignment vertical="center" wrapText="1"/>
    </xf>
    <xf numFmtId="0" fontId="29" fillId="26" borderId="4" xfId="6" applyFont="1" applyFill="1" applyBorder="1" applyAlignment="1">
      <alignment horizontal="center"/>
    </xf>
    <xf numFmtId="0" fontId="30" fillId="2" borderId="4" xfId="6" applyFont="1" applyFill="1" applyBorder="1" applyAlignment="1">
      <alignment vertical="center" wrapText="1"/>
    </xf>
    <xf numFmtId="0" fontId="23" fillId="2" borderId="4" xfId="0" applyFont="1" applyFill="1" applyBorder="1"/>
    <xf numFmtId="0" fontId="34" fillId="26" borderId="4" xfId="0" applyFont="1" applyFill="1" applyBorder="1"/>
    <xf numFmtId="0" fontId="34" fillId="26" borderId="4" xfId="2" applyFont="1" applyFill="1" applyBorder="1" applyAlignment="1">
      <alignment horizontal="center"/>
    </xf>
    <xf numFmtId="0" fontId="34" fillId="26" borderId="19" xfId="0" applyFont="1" applyFill="1" applyBorder="1"/>
    <xf numFmtId="0" fontId="34" fillId="26" borderId="0" xfId="0" applyFont="1" applyFill="1"/>
    <xf numFmtId="0" fontId="27" fillId="25" borderId="4" xfId="6" applyFont="1" applyFill="1" applyBorder="1" applyAlignment="1">
      <alignment horizontal="center"/>
    </xf>
    <xf numFmtId="0" fontId="27" fillId="28" borderId="4" xfId="6" applyFont="1" applyFill="1" applyBorder="1" applyAlignment="1">
      <alignment horizontal="center"/>
    </xf>
    <xf numFmtId="0" fontId="27" fillId="29" borderId="4" xfId="6" applyFont="1" applyFill="1" applyBorder="1" applyAlignment="1">
      <alignment horizontal="center"/>
    </xf>
    <xf numFmtId="0" fontId="30" fillId="29" borderId="4" xfId="6" applyFont="1" applyFill="1" applyBorder="1" applyAlignment="1">
      <alignment horizontal="center" vertical="center" wrapText="1"/>
    </xf>
    <xf numFmtId="0" fontId="27" fillId="30" borderId="4" xfId="6" applyFont="1" applyFill="1" applyBorder="1" applyAlignment="1">
      <alignment horizontal="center"/>
    </xf>
    <xf numFmtId="0" fontId="27" fillId="31" borderId="4" xfId="6" applyFont="1" applyFill="1" applyBorder="1" applyAlignment="1">
      <alignment horizontal="center"/>
    </xf>
    <xf numFmtId="0" fontId="25" fillId="2" borderId="5" xfId="0" applyFont="1" applyFill="1" applyBorder="1"/>
    <xf numFmtId="0" fontId="30" fillId="31" borderId="4" xfId="6" applyFont="1" applyFill="1" applyBorder="1" applyAlignment="1">
      <alignment horizontal="center" vertical="center" wrapText="1"/>
    </xf>
    <xf numFmtId="0" fontId="25" fillId="31" borderId="4" xfId="0" applyFont="1" applyFill="1" applyBorder="1" applyAlignment="1">
      <alignment horizontal="center"/>
    </xf>
    <xf numFmtId="0" fontId="27" fillId="26" borderId="4" xfId="6" applyFont="1" applyFill="1" applyBorder="1" applyAlignment="1">
      <alignment horizontal="center" vertical="center"/>
    </xf>
    <xf numFmtId="0" fontId="27" fillId="32" borderId="4" xfId="6" applyFont="1" applyFill="1" applyBorder="1" applyAlignment="1">
      <alignment horizontal="center"/>
    </xf>
    <xf numFmtId="0" fontId="30" fillId="32" borderId="4" xfId="6" applyFont="1" applyFill="1" applyBorder="1" applyAlignment="1">
      <alignment horizontal="center" vertical="center" wrapText="1"/>
    </xf>
    <xf numFmtId="0" fontId="27" fillId="33" borderId="4" xfId="6" applyFont="1" applyFill="1" applyBorder="1" applyAlignment="1">
      <alignment horizontal="center"/>
    </xf>
    <xf numFmtId="0" fontId="27" fillId="34" borderId="4" xfId="6" applyFont="1" applyFill="1" applyBorder="1" applyAlignment="1">
      <alignment horizontal="center"/>
    </xf>
    <xf numFmtId="0" fontId="30" fillId="34" borderId="4" xfId="6" applyFont="1" applyFill="1" applyBorder="1" applyAlignment="1">
      <alignment horizontal="center" vertical="center" wrapText="1"/>
    </xf>
    <xf numFmtId="0" fontId="27" fillId="35" borderId="4" xfId="6" applyFont="1" applyFill="1" applyBorder="1" applyAlignment="1">
      <alignment horizontal="center"/>
    </xf>
    <xf numFmtId="0" fontId="27" fillId="26" borderId="4" xfId="6" applyFont="1" applyFill="1" applyBorder="1" applyAlignment="1">
      <alignment horizontal="center" vertical="center" wrapText="1"/>
    </xf>
    <xf numFmtId="0" fontId="25" fillId="32" borderId="4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30" fillId="2" borderId="4" xfId="6" applyFont="1" applyFill="1" applyBorder="1" applyAlignment="1">
      <alignment horizontal="center" vertical="center" wrapText="1"/>
    </xf>
    <xf numFmtId="0" fontId="25" fillId="34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7" fillId="26" borderId="1" xfId="6" applyFont="1" applyFill="1" applyBorder="1" applyAlignment="1">
      <alignment horizontal="center" vertical="center" wrapText="1"/>
    </xf>
    <xf numFmtId="0" fontId="27" fillId="26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7" fillId="36" borderId="4" xfId="6" applyFont="1" applyFill="1" applyBorder="1" applyAlignment="1">
      <alignment horizontal="center"/>
    </xf>
    <xf numFmtId="0" fontId="30" fillId="36" borderId="4" xfId="6" applyFont="1" applyFill="1" applyBorder="1" applyAlignment="1">
      <alignment horizontal="center" vertical="center" wrapText="1"/>
    </xf>
    <xf numFmtId="0" fontId="30" fillId="28" borderId="4" xfId="6" applyFont="1" applyFill="1" applyBorder="1" applyAlignment="1">
      <alignment horizontal="center" vertical="center" wrapText="1"/>
    </xf>
    <xf numFmtId="0" fontId="27" fillId="27" borderId="4" xfId="6" applyFont="1" applyFill="1" applyBorder="1" applyAlignment="1">
      <alignment horizontal="center"/>
    </xf>
    <xf numFmtId="0" fontId="27" fillId="27" borderId="0" xfId="0" applyFont="1" applyFill="1"/>
    <xf numFmtId="0" fontId="25" fillId="28" borderId="4" xfId="0" applyFont="1" applyFill="1" applyBorder="1" applyAlignment="1">
      <alignment horizontal="center"/>
    </xf>
    <xf numFmtId="0" fontId="33" fillId="2" borderId="4" xfId="0" applyFont="1" applyFill="1" applyBorder="1" applyAlignment="1">
      <alignment horizontal="center"/>
    </xf>
    <xf numFmtId="0" fontId="25" fillId="29" borderId="4" xfId="0" applyFont="1" applyFill="1" applyBorder="1" applyAlignment="1">
      <alignment horizontal="center"/>
    </xf>
    <xf numFmtId="0" fontId="25" fillId="29" borderId="5" xfId="0" applyFont="1" applyFill="1" applyBorder="1" applyAlignment="1">
      <alignment horizontal="center"/>
    </xf>
    <xf numFmtId="0" fontId="25" fillId="36" borderId="4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4" borderId="5" xfId="0" applyFont="1" applyFill="1" applyBorder="1" applyAlignment="1"/>
    <xf numFmtId="0" fontId="37" fillId="30" borderId="4" xfId="6" applyFont="1" applyFill="1" applyBorder="1" applyAlignment="1">
      <alignment horizontal="center" vertical="center" wrapText="1"/>
    </xf>
    <xf numFmtId="0" fontId="38" fillId="30" borderId="4" xfId="0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0" fontId="38" fillId="37" borderId="5" xfId="0" applyFont="1" applyFill="1" applyBorder="1" applyAlignment="1">
      <alignment horizontal="center"/>
    </xf>
    <xf numFmtId="0" fontId="38" fillId="37" borderId="16" xfId="0" applyFont="1" applyFill="1" applyBorder="1" applyAlignment="1">
      <alignment horizontal="center"/>
    </xf>
    <xf numFmtId="0" fontId="38" fillId="37" borderId="18" xfId="0" applyFont="1" applyFill="1" applyBorder="1" applyAlignment="1">
      <alignment horizontal="center"/>
    </xf>
    <xf numFmtId="0" fontId="38" fillId="2" borderId="4" xfId="0" applyFont="1" applyFill="1" applyBorder="1" applyAlignment="1">
      <alignment horizontal="center"/>
    </xf>
    <xf numFmtId="0" fontId="39" fillId="0" borderId="21" xfId="0" applyFont="1" applyBorder="1"/>
    <xf numFmtId="0" fontId="40" fillId="0" borderId="21" xfId="0" applyFont="1" applyBorder="1"/>
    <xf numFmtId="0" fontId="41" fillId="0" borderId="0" xfId="0" applyFont="1"/>
    <xf numFmtId="0" fontId="40" fillId="0" borderId="21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42" fillId="0" borderId="21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4" fillId="25" borderId="21" xfId="0" applyFont="1" applyFill="1" applyBorder="1" applyAlignment="1">
      <alignment horizontal="center"/>
    </xf>
    <xf numFmtId="0" fontId="45" fillId="25" borderId="0" xfId="0" applyFont="1" applyFill="1" applyAlignment="1">
      <alignment horizontal="center"/>
    </xf>
    <xf numFmtId="0" fontId="46" fillId="25" borderId="21" xfId="0" applyFont="1" applyFill="1" applyBorder="1" applyAlignment="1">
      <alignment horizontal="center"/>
    </xf>
    <xf numFmtId="0" fontId="39" fillId="0" borderId="21" xfId="0" applyFont="1" applyFill="1" applyBorder="1"/>
    <xf numFmtId="0" fontId="45" fillId="2" borderId="0" xfId="0" applyFont="1" applyFill="1" applyAlignment="1">
      <alignment horizontal="center"/>
    </xf>
    <xf numFmtId="0" fontId="46" fillId="2" borderId="21" xfId="0" applyFont="1" applyFill="1" applyBorder="1" applyAlignment="1">
      <alignment horizontal="center"/>
    </xf>
    <xf numFmtId="0" fontId="44" fillId="2" borderId="21" xfId="0" applyFont="1" applyFill="1" applyBorder="1" applyAlignment="1">
      <alignment horizontal="center"/>
    </xf>
    <xf numFmtId="0" fontId="44" fillId="38" borderId="21" xfId="0" applyFont="1" applyFill="1" applyBorder="1" applyAlignment="1">
      <alignment horizontal="center"/>
    </xf>
    <xf numFmtId="0" fontId="50" fillId="38" borderId="0" xfId="0" applyFont="1" applyFill="1" applyAlignment="1">
      <alignment horizontal="center"/>
    </xf>
    <xf numFmtId="0" fontId="40" fillId="0" borderId="22" xfId="0" applyFont="1" applyBorder="1" applyAlignment="1">
      <alignment horizontal="center"/>
    </xf>
    <xf numFmtId="0" fontId="48" fillId="0" borderId="22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0" fillId="0" borderId="22" xfId="0" applyFont="1" applyFill="1" applyBorder="1"/>
    <xf numFmtId="0" fontId="41" fillId="0" borderId="22" xfId="0" applyFont="1" applyBorder="1" applyAlignment="1">
      <alignment horizontal="center"/>
    </xf>
    <xf numFmtId="0" fontId="49" fillId="0" borderId="22" xfId="0" applyFont="1" applyBorder="1" applyAlignment="1">
      <alignment horizontal="center"/>
    </xf>
    <xf numFmtId="0" fontId="49" fillId="0" borderId="22" xfId="0" applyFont="1" applyFill="1" applyBorder="1" applyAlignment="1">
      <alignment horizontal="center"/>
    </xf>
    <xf numFmtId="0" fontId="41" fillId="25" borderId="22" xfId="0" applyFont="1" applyFill="1" applyBorder="1"/>
    <xf numFmtId="0" fontId="41" fillId="25" borderId="23" xfId="0" applyFont="1" applyFill="1" applyBorder="1"/>
    <xf numFmtId="0" fontId="47" fillId="40" borderId="0" xfId="0" applyFont="1" applyFill="1" applyAlignment="1">
      <alignment horizontal="center"/>
    </xf>
    <xf numFmtId="0" fontId="41" fillId="40" borderId="0" xfId="0" applyFont="1" applyFill="1" applyAlignment="1">
      <alignment horizontal="center"/>
    </xf>
    <xf numFmtId="0" fontId="42" fillId="0" borderId="21" xfId="0" applyFont="1" applyBorder="1" applyAlignment="1">
      <alignment horizontal="center" wrapText="1"/>
    </xf>
    <xf numFmtId="0" fontId="39" fillId="39" borderId="21" xfId="0" applyFont="1" applyFill="1" applyBorder="1" applyAlignment="1">
      <alignment horizontal="center"/>
    </xf>
    <xf numFmtId="0" fontId="39" fillId="30" borderId="21" xfId="0" applyFont="1" applyFill="1" applyBorder="1"/>
    <xf numFmtId="0" fontId="39" fillId="2" borderId="21" xfId="0" applyFont="1" applyFill="1" applyBorder="1" applyAlignment="1">
      <alignment horizontal="center"/>
    </xf>
    <xf numFmtId="0" fontId="39" fillId="42" borderId="21" xfId="0" applyFont="1" applyFill="1" applyBorder="1" applyAlignment="1">
      <alignment horizontal="center"/>
    </xf>
    <xf numFmtId="0" fontId="39" fillId="30" borderId="21" xfId="0" applyFont="1" applyFill="1" applyBorder="1" applyAlignment="1">
      <alignment horizontal="center"/>
    </xf>
    <xf numFmtId="0" fontId="39" fillId="41" borderId="21" xfId="0" applyFont="1" applyFill="1" applyBorder="1" applyAlignment="1">
      <alignment horizontal="center"/>
    </xf>
    <xf numFmtId="0" fontId="39" fillId="43" borderId="21" xfId="0" applyFont="1" applyFill="1" applyBorder="1"/>
    <xf numFmtId="0" fontId="39" fillId="43" borderId="21" xfId="0" applyFont="1" applyFill="1" applyBorder="1" applyAlignment="1">
      <alignment horizontal="center"/>
    </xf>
    <xf numFmtId="0" fontId="39" fillId="45" borderId="21" xfId="0" applyFont="1" applyFill="1" applyBorder="1" applyAlignment="1">
      <alignment horizontal="center"/>
    </xf>
    <xf numFmtId="0" fontId="39" fillId="46" borderId="21" xfId="0" applyFont="1" applyFill="1" applyBorder="1" applyAlignment="1">
      <alignment horizontal="center"/>
    </xf>
    <xf numFmtId="0" fontId="39" fillId="47" borderId="21" xfId="0" applyFont="1" applyFill="1" applyBorder="1" applyAlignment="1">
      <alignment horizontal="center"/>
    </xf>
    <xf numFmtId="0" fontId="39" fillId="48" borderId="21" xfId="0" applyFont="1" applyFill="1" applyBorder="1" applyAlignment="1">
      <alignment horizontal="center"/>
    </xf>
    <xf numFmtId="0" fontId="39" fillId="49" borderId="21" xfId="0" applyFont="1" applyFill="1" applyBorder="1" applyAlignment="1">
      <alignment horizontal="center"/>
    </xf>
    <xf numFmtId="0" fontId="39" fillId="44" borderId="21" xfId="0" applyFont="1" applyFill="1" applyBorder="1" applyAlignment="1">
      <alignment horizontal="center"/>
    </xf>
    <xf numFmtId="0" fontId="39" fillId="39" borderId="21" xfId="0" applyFont="1" applyFill="1" applyBorder="1"/>
    <xf numFmtId="0" fontId="39" fillId="45" borderId="21" xfId="0" applyFont="1" applyFill="1" applyBorder="1"/>
    <xf numFmtId="0" fontId="39" fillId="49" borderId="21" xfId="0" applyFont="1" applyFill="1" applyBorder="1"/>
    <xf numFmtId="0" fontId="39" fillId="42" borderId="21" xfId="0" applyFont="1" applyFill="1" applyBorder="1"/>
    <xf numFmtId="0" fontId="0" fillId="0" borderId="0" xfId="0" applyAlignment="1">
      <alignment horizontal="center" wrapText="1"/>
    </xf>
    <xf numFmtId="0" fontId="52" fillId="0" borderId="24" xfId="0" applyFont="1" applyBorder="1"/>
    <xf numFmtId="0" fontId="52" fillId="0" borderId="24" xfId="0" applyFont="1" applyBorder="1" applyAlignment="1">
      <alignment horizontal="center"/>
    </xf>
    <xf numFmtId="0" fontId="53" fillId="0" borderId="24" xfId="0" applyFont="1" applyBorder="1" applyAlignment="1">
      <alignment horizontal="center"/>
    </xf>
    <xf numFmtId="0" fontId="53" fillId="0" borderId="24" xfId="0" applyFont="1" applyBorder="1" applyAlignment="1"/>
    <xf numFmtId="0" fontId="40" fillId="0" borderId="24" xfId="0" applyFont="1" applyBorder="1" applyAlignment="1">
      <alignment horizontal="center"/>
    </xf>
    <xf numFmtId="0" fontId="40" fillId="0" borderId="24" xfId="0" applyFont="1" applyBorder="1"/>
    <xf numFmtId="0" fontId="50" fillId="25" borderId="0" xfId="0" applyFont="1" applyFill="1" applyAlignment="1">
      <alignment horizontal="center"/>
    </xf>
    <xf numFmtId="0" fontId="34" fillId="0" borderId="4" xfId="0" applyFont="1" applyFill="1" applyBorder="1"/>
    <xf numFmtId="0" fontId="39" fillId="51" borderId="21" xfId="0" applyFont="1" applyFill="1" applyBorder="1"/>
    <xf numFmtId="0" fontId="39" fillId="52" borderId="21" xfId="0" applyFont="1" applyFill="1" applyBorder="1"/>
    <xf numFmtId="0" fontId="39" fillId="28" borderId="21" xfId="0" applyFont="1" applyFill="1" applyBorder="1"/>
    <xf numFmtId="0" fontId="39" fillId="31" borderId="21" xfId="0" applyFont="1" applyFill="1" applyBorder="1"/>
    <xf numFmtId="0" fontId="28" fillId="0" borderId="24" xfId="0" applyFont="1" applyBorder="1"/>
    <xf numFmtId="0" fontId="34" fillId="35" borderId="24" xfId="6" applyFont="1" applyFill="1" applyBorder="1" applyAlignment="1">
      <alignment horizontal="center"/>
    </xf>
    <xf numFmtId="0" fontId="27" fillId="35" borderId="24" xfId="6" applyFont="1" applyFill="1" applyBorder="1" applyAlignment="1">
      <alignment horizontal="center"/>
    </xf>
    <xf numFmtId="0" fontId="34" fillId="35" borderId="24" xfId="3" applyFont="1" applyFill="1" applyBorder="1" applyAlignment="1">
      <alignment horizontal="center"/>
    </xf>
    <xf numFmtId="0" fontId="39" fillId="25" borderId="21" xfId="0" applyFont="1" applyFill="1" applyBorder="1"/>
    <xf numFmtId="0" fontId="51" fillId="26" borderId="5" xfId="2" applyFont="1" applyFill="1" applyBorder="1" applyAlignment="1">
      <alignment horizontal="center"/>
    </xf>
    <xf numFmtId="0" fontId="34" fillId="26" borderId="32" xfId="1" applyFont="1" applyFill="1" applyBorder="1" applyAlignment="1">
      <alignment horizontal="center"/>
    </xf>
    <xf numFmtId="0" fontId="34" fillId="2" borderId="32" xfId="3" applyFont="1" applyFill="1" applyBorder="1" applyAlignment="1">
      <alignment horizontal="center"/>
    </xf>
    <xf numFmtId="0" fontId="34" fillId="2" borderId="32" xfId="0" applyFont="1" applyFill="1" applyBorder="1"/>
    <xf numFmtId="0" fontId="39" fillId="25" borderId="21" xfId="0" applyFont="1" applyFill="1" applyBorder="1" applyAlignment="1">
      <alignment horizontal="center"/>
    </xf>
    <xf numFmtId="0" fontId="56" fillId="53" borderId="21" xfId="0" applyFont="1" applyFill="1" applyBorder="1" applyAlignment="1">
      <alignment horizontal="center"/>
    </xf>
    <xf numFmtId="0" fontId="55" fillId="54" borderId="21" xfId="0" applyFont="1" applyFill="1" applyBorder="1" applyAlignment="1">
      <alignment horizontal="center"/>
    </xf>
    <xf numFmtId="0" fontId="52" fillId="25" borderId="0" xfId="0" applyFont="1" applyFill="1"/>
    <xf numFmtId="0" fontId="54" fillId="25" borderId="0" xfId="0" applyFont="1" applyFill="1"/>
    <xf numFmtId="0" fontId="34" fillId="2" borderId="36" xfId="3" applyFont="1" applyFill="1" applyBorder="1" applyAlignment="1">
      <alignment horizontal="center"/>
    </xf>
    <xf numFmtId="0" fontId="34" fillId="26" borderId="24" xfId="1" applyFont="1" applyFill="1" applyBorder="1" applyAlignment="1">
      <alignment horizontal="center"/>
    </xf>
    <xf numFmtId="0" fontId="51" fillId="26" borderId="4" xfId="2" applyFont="1" applyFill="1" applyBorder="1" applyAlignment="1">
      <alignment horizontal="center"/>
    </xf>
    <xf numFmtId="0" fontId="34" fillId="35" borderId="24" xfId="0" applyFont="1" applyFill="1" applyBorder="1" applyAlignment="1">
      <alignment horizontal="center"/>
    </xf>
    <xf numFmtId="0" fontId="28" fillId="35" borderId="24" xfId="0" applyFont="1" applyFill="1" applyBorder="1" applyAlignment="1">
      <alignment horizontal="center"/>
    </xf>
    <xf numFmtId="0" fontId="34" fillId="26" borderId="0" xfId="0" applyFont="1" applyFill="1" applyAlignment="1">
      <alignment horizontal="center"/>
    </xf>
    <xf numFmtId="0" fontId="34" fillId="26" borderId="19" xfId="0" applyFont="1" applyFill="1" applyBorder="1" applyAlignment="1">
      <alignment horizontal="center"/>
    </xf>
    <xf numFmtId="0" fontId="34" fillId="26" borderId="4" xfId="0" applyFont="1" applyFill="1" applyBorder="1" applyAlignment="1">
      <alignment horizontal="center"/>
    </xf>
    <xf numFmtId="0" fontId="34" fillId="26" borderId="22" xfId="0" applyFont="1" applyFill="1" applyBorder="1" applyAlignment="1">
      <alignment horizontal="center"/>
    </xf>
    <xf numFmtId="0" fontId="34" fillId="26" borderId="37" xfId="2" applyFont="1" applyFill="1" applyBorder="1" applyAlignment="1">
      <alignment horizontal="center"/>
    </xf>
    <xf numFmtId="0" fontId="51" fillId="26" borderId="37" xfId="2" applyFont="1" applyFill="1" applyBorder="1" applyAlignment="1">
      <alignment horizontal="center"/>
    </xf>
    <xf numFmtId="0" fontId="51" fillId="26" borderId="35" xfId="2" applyFont="1" applyFill="1" applyBorder="1" applyAlignment="1">
      <alignment horizontal="center"/>
    </xf>
    <xf numFmtId="0" fontId="51" fillId="26" borderId="39" xfId="2" applyFont="1" applyFill="1" applyBorder="1" applyAlignment="1">
      <alignment horizontal="center"/>
    </xf>
    <xf numFmtId="0" fontId="34" fillId="35" borderId="35" xfId="0" applyFont="1" applyFill="1" applyBorder="1" applyAlignment="1">
      <alignment horizontal="center"/>
    </xf>
    <xf numFmtId="0" fontId="34" fillId="35" borderId="35" xfId="6" applyFont="1" applyFill="1" applyBorder="1" applyAlignment="1">
      <alignment horizontal="center"/>
    </xf>
    <xf numFmtId="0" fontId="34" fillId="26" borderId="37" xfId="0" applyFont="1" applyFill="1" applyBorder="1" applyAlignment="1">
      <alignment horizontal="center"/>
    </xf>
    <xf numFmtId="0" fontId="39" fillId="2" borderId="21" xfId="0" applyFont="1" applyFill="1" applyBorder="1"/>
    <xf numFmtId="0" fontId="39" fillId="2" borderId="2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37" xfId="0" applyBorder="1"/>
    <xf numFmtId="0" fontId="59" fillId="0" borderId="0" xfId="0" applyFont="1"/>
    <xf numFmtId="0" fontId="59" fillId="0" borderId="37" xfId="0" applyFont="1" applyBorder="1" applyAlignment="1">
      <alignment horizontal="center"/>
    </xf>
    <xf numFmtId="16" fontId="59" fillId="0" borderId="5" xfId="0" quotePrefix="1" applyNumberFormat="1" applyFont="1" applyBorder="1"/>
    <xf numFmtId="0" fontId="62" fillId="0" borderId="0" xfId="0" applyFont="1"/>
    <xf numFmtId="0" fontId="60" fillId="0" borderId="37" xfId="0" applyFont="1" applyBorder="1" applyAlignment="1">
      <alignment horizontal="center" wrapText="1"/>
    </xf>
    <xf numFmtId="0" fontId="59" fillId="0" borderId="0" xfId="0" applyFont="1" applyAlignment="1">
      <alignment horizontal="center"/>
    </xf>
    <xf numFmtId="0" fontId="34" fillId="26" borderId="19" xfId="1" applyFont="1" applyFill="1" applyBorder="1" applyAlignment="1">
      <alignment horizontal="center"/>
    </xf>
    <xf numFmtId="0" fontId="34" fillId="26" borderId="33" xfId="1" applyFont="1" applyFill="1" applyBorder="1" applyAlignment="1">
      <alignment horizontal="center"/>
    </xf>
    <xf numFmtId="0" fontId="58" fillId="0" borderId="42" xfId="0" applyFont="1" applyBorder="1" applyAlignment="1">
      <alignment horizontal="center"/>
    </xf>
    <xf numFmtId="0" fontId="34" fillId="26" borderId="44" xfId="1" applyFont="1" applyFill="1" applyBorder="1" applyAlignment="1">
      <alignment horizontal="center"/>
    </xf>
    <xf numFmtId="0" fontId="34" fillId="26" borderId="45" xfId="1" applyFont="1" applyFill="1" applyBorder="1" applyAlignment="1">
      <alignment horizontal="center"/>
    </xf>
    <xf numFmtId="0" fontId="34" fillId="26" borderId="46" xfId="1" applyFont="1" applyFill="1" applyBorder="1" applyAlignment="1">
      <alignment horizontal="center"/>
    </xf>
    <xf numFmtId="0" fontId="34" fillId="26" borderId="47" xfId="1" applyFont="1" applyFill="1" applyBorder="1" applyAlignment="1">
      <alignment horizontal="center"/>
    </xf>
    <xf numFmtId="0" fontId="51" fillId="26" borderId="45" xfId="0" applyFont="1" applyFill="1" applyBorder="1"/>
    <xf numFmtId="0" fontId="51" fillId="2" borderId="46" xfId="3" applyFont="1" applyFill="1" applyBorder="1" applyAlignment="1">
      <alignment horizontal="center"/>
    </xf>
    <xf numFmtId="0" fontId="57" fillId="28" borderId="47" xfId="6" applyFont="1" applyFill="1" applyBorder="1" applyAlignment="1">
      <alignment horizontal="center"/>
    </xf>
    <xf numFmtId="0" fontId="51" fillId="2" borderId="47" xfId="3" applyFont="1" applyFill="1" applyBorder="1" applyAlignment="1">
      <alignment horizontal="center"/>
    </xf>
    <xf numFmtId="0" fontId="51" fillId="2" borderId="46" xfId="0" applyFont="1" applyFill="1" applyBorder="1"/>
    <xf numFmtId="0" fontId="51" fillId="2" borderId="46" xfId="0" applyFont="1" applyFill="1" applyBorder="1" applyAlignment="1">
      <alignment horizontal="center"/>
    </xf>
    <xf numFmtId="0" fontId="57" fillId="2" borderId="47" xfId="6" applyFont="1" applyFill="1" applyBorder="1" applyAlignment="1">
      <alignment horizontal="center"/>
    </xf>
    <xf numFmtId="0" fontId="58" fillId="0" borderId="47" xfId="0" applyFont="1" applyBorder="1" applyAlignment="1">
      <alignment horizontal="center"/>
    </xf>
    <xf numFmtId="0" fontId="58" fillId="0" borderId="46" xfId="0" applyFont="1" applyBorder="1" applyAlignment="1">
      <alignment horizontal="center"/>
    </xf>
    <xf numFmtId="0" fontId="57" fillId="2" borderId="46" xfId="6" applyFont="1" applyFill="1" applyBorder="1" applyAlignment="1">
      <alignment horizontal="center"/>
    </xf>
    <xf numFmtId="0" fontId="58" fillId="2" borderId="47" xfId="0" applyFont="1" applyFill="1" applyBorder="1" applyAlignment="1">
      <alignment horizontal="center"/>
    </xf>
    <xf numFmtId="0" fontId="51" fillId="2" borderId="45" xfId="3" applyFont="1" applyFill="1" applyBorder="1" applyAlignment="1">
      <alignment horizontal="center"/>
    </xf>
    <xf numFmtId="0" fontId="57" fillId="28" borderId="46" xfId="6" applyFont="1" applyFill="1" applyBorder="1" applyAlignment="1">
      <alignment horizontal="center"/>
    </xf>
    <xf numFmtId="0" fontId="57" fillId="28" borderId="45" xfId="6" applyFont="1" applyFill="1" applyBorder="1" applyAlignment="1">
      <alignment horizontal="center"/>
    </xf>
    <xf numFmtId="0" fontId="58" fillId="0" borderId="45" xfId="0" applyFont="1" applyBorder="1" applyAlignment="1">
      <alignment horizontal="center"/>
    </xf>
    <xf numFmtId="0" fontId="57" fillId="2" borderId="47" xfId="0" applyFont="1" applyFill="1" applyBorder="1" applyAlignment="1">
      <alignment horizontal="center"/>
    </xf>
    <xf numFmtId="0" fontId="57" fillId="2" borderId="45" xfId="6" applyFont="1" applyFill="1" applyBorder="1" applyAlignment="1">
      <alignment horizontal="center"/>
    </xf>
    <xf numFmtId="0" fontId="58" fillId="2" borderId="46" xfId="0" applyFont="1" applyFill="1" applyBorder="1" applyAlignment="1">
      <alignment horizontal="center"/>
    </xf>
    <xf numFmtId="0" fontId="58" fillId="2" borderId="45" xfId="0" applyFont="1" applyFill="1" applyBorder="1" applyAlignment="1">
      <alignment horizontal="center"/>
    </xf>
    <xf numFmtId="0" fontId="28" fillId="0" borderId="46" xfId="0" applyFont="1" applyBorder="1"/>
    <xf numFmtId="0" fontId="51" fillId="2" borderId="46" xfId="6" applyFont="1" applyFill="1" applyBorder="1" applyAlignment="1">
      <alignment horizontal="center"/>
    </xf>
    <xf numFmtId="0" fontId="57" fillId="2" borderId="42" xfId="6" applyFont="1" applyFill="1" applyBorder="1" applyAlignment="1">
      <alignment horizontal="center"/>
    </xf>
    <xf numFmtId="0" fontId="51" fillId="35" borderId="47" xfId="6" applyFont="1" applyFill="1" applyBorder="1" applyAlignment="1">
      <alignment horizontal="center"/>
    </xf>
    <xf numFmtId="0" fontId="34" fillId="26" borderId="49" xfId="1" applyFont="1" applyFill="1" applyBorder="1" applyAlignment="1">
      <alignment horizontal="center"/>
    </xf>
    <xf numFmtId="0" fontId="51" fillId="35" borderId="49" xfId="6" applyFont="1" applyFill="1" applyBorder="1" applyAlignment="1">
      <alignment horizontal="center"/>
    </xf>
    <xf numFmtId="0" fontId="57" fillId="55" borderId="46" xfId="6" applyFont="1" applyFill="1" applyBorder="1" applyAlignment="1">
      <alignment horizontal="center"/>
    </xf>
    <xf numFmtId="0" fontId="57" fillId="29" borderId="46" xfId="6" applyFont="1" applyFill="1" applyBorder="1" applyAlignment="1">
      <alignment horizontal="center"/>
    </xf>
    <xf numFmtId="0" fontId="57" fillId="29" borderId="45" xfId="6" applyFont="1" applyFill="1" applyBorder="1" applyAlignment="1">
      <alignment horizontal="center"/>
    </xf>
    <xf numFmtId="0" fontId="34" fillId="35" borderId="51" xfId="6" applyFont="1" applyFill="1" applyBorder="1" applyAlignment="1">
      <alignment horizontal="center"/>
    </xf>
    <xf numFmtId="0" fontId="34" fillId="35" borderId="43" xfId="6" applyFont="1" applyFill="1" applyBorder="1" applyAlignment="1">
      <alignment horizontal="center"/>
    </xf>
    <xf numFmtId="0" fontId="51" fillId="35" borderId="47" xfId="0" applyFont="1" applyFill="1" applyBorder="1" applyAlignment="1">
      <alignment horizontal="center"/>
    </xf>
    <xf numFmtId="0" fontId="34" fillId="35" borderId="47" xfId="1" applyFont="1" applyFill="1" applyBorder="1" applyAlignment="1">
      <alignment horizontal="center"/>
    </xf>
    <xf numFmtId="0" fontId="57" fillId="35" borderId="46" xfId="6" applyFont="1" applyFill="1" applyBorder="1" applyAlignment="1">
      <alignment horizontal="center"/>
    </xf>
    <xf numFmtId="0" fontId="58" fillId="2" borderId="28" xfId="0" applyFont="1" applyFill="1" applyBorder="1" applyAlignment="1">
      <alignment horizontal="center"/>
    </xf>
    <xf numFmtId="0" fontId="57" fillId="35" borderId="49" xfId="6" applyFont="1" applyFill="1" applyBorder="1" applyAlignment="1">
      <alignment horizontal="center"/>
    </xf>
    <xf numFmtId="0" fontId="34" fillId="35" borderId="44" xfId="0" applyFont="1" applyFill="1" applyBorder="1" applyAlignment="1">
      <alignment horizontal="center"/>
    </xf>
    <xf numFmtId="0" fontId="34" fillId="35" borderId="55" xfId="0" applyFont="1" applyFill="1" applyBorder="1" applyAlignment="1">
      <alignment horizontal="center"/>
    </xf>
    <xf numFmtId="0" fontId="34" fillId="26" borderId="44" xfId="0" applyFont="1" applyFill="1" applyBorder="1" applyAlignment="1">
      <alignment horizontal="center"/>
    </xf>
    <xf numFmtId="0" fontId="34" fillId="26" borderId="48" xfId="0" applyFont="1" applyFill="1" applyBorder="1" applyAlignment="1">
      <alignment horizontal="center"/>
    </xf>
    <xf numFmtId="0" fontId="34" fillId="26" borderId="40" xfId="1" applyFont="1" applyFill="1" applyBorder="1" applyAlignment="1">
      <alignment horizontal="center"/>
    </xf>
    <xf numFmtId="0" fontId="34" fillId="35" borderId="41" xfId="1" applyFont="1" applyFill="1" applyBorder="1" applyAlignment="1">
      <alignment horizontal="center"/>
    </xf>
    <xf numFmtId="0" fontId="34" fillId="35" borderId="19" xfId="1" applyFont="1" applyFill="1" applyBorder="1" applyAlignment="1">
      <alignment horizontal="center"/>
    </xf>
    <xf numFmtId="0" fontId="34" fillId="35" borderId="56" xfId="1" applyFont="1" applyFill="1" applyBorder="1" applyAlignment="1">
      <alignment horizontal="center"/>
    </xf>
    <xf numFmtId="0" fontId="34" fillId="26" borderId="41" xfId="1" applyFont="1" applyFill="1" applyBorder="1" applyAlignment="1">
      <alignment horizontal="center"/>
    </xf>
    <xf numFmtId="0" fontId="57" fillId="26" borderId="45" xfId="0" applyFont="1" applyFill="1" applyBorder="1"/>
    <xf numFmtId="0" fontId="57" fillId="2" borderId="46" xfId="0" applyFont="1" applyFill="1" applyBorder="1"/>
    <xf numFmtId="0" fontId="57" fillId="42" borderId="46" xfId="0" applyFont="1" applyFill="1" applyBorder="1" applyAlignment="1">
      <alignment horizontal="center"/>
    </xf>
    <xf numFmtId="0" fontId="57" fillId="42" borderId="47" xfId="0" applyFont="1" applyFill="1" applyBorder="1" applyAlignment="1">
      <alignment horizontal="center"/>
    </xf>
    <xf numFmtId="0" fontId="57" fillId="25" borderId="46" xfId="0" applyFont="1" applyFill="1" applyBorder="1" applyAlignment="1">
      <alignment horizontal="center"/>
    </xf>
    <xf numFmtId="0" fontId="57" fillId="2" borderId="46" xfId="3" applyFont="1" applyFill="1" applyBorder="1" applyAlignment="1">
      <alignment horizontal="center"/>
    </xf>
    <xf numFmtId="0" fontId="57" fillId="2" borderId="47" xfId="3" applyFont="1" applyFill="1" applyBorder="1" applyAlignment="1">
      <alignment horizontal="center"/>
    </xf>
    <xf numFmtId="0" fontId="57" fillId="2" borderId="45" xfId="0" applyFont="1" applyFill="1" applyBorder="1" applyAlignment="1">
      <alignment horizontal="center"/>
    </xf>
    <xf numFmtId="0" fontId="57" fillId="2" borderId="46" xfId="0" applyFont="1" applyFill="1" applyBorder="1" applyAlignment="1">
      <alignment horizontal="center"/>
    </xf>
    <xf numFmtId="0" fontId="57" fillId="49" borderId="46" xfId="0" applyFont="1" applyFill="1" applyBorder="1" applyAlignment="1">
      <alignment horizontal="center"/>
    </xf>
    <xf numFmtId="0" fontId="57" fillId="2" borderId="45" xfId="3" applyFont="1" applyFill="1" applyBorder="1" applyAlignment="1">
      <alignment horizontal="center"/>
    </xf>
    <xf numFmtId="0" fontId="57" fillId="49" borderId="47" xfId="0" applyFont="1" applyFill="1" applyBorder="1" applyAlignment="1">
      <alignment horizontal="center"/>
    </xf>
    <xf numFmtId="0" fontId="57" fillId="50" borderId="46" xfId="0" applyFont="1" applyFill="1" applyBorder="1" applyAlignment="1">
      <alignment horizontal="center"/>
    </xf>
    <xf numFmtId="0" fontId="57" fillId="42" borderId="45" xfId="0" applyFont="1" applyFill="1" applyBorder="1" applyAlignment="1">
      <alignment horizontal="center"/>
    </xf>
    <xf numFmtId="0" fontId="57" fillId="41" borderId="46" xfId="3" applyFont="1" applyFill="1" applyBorder="1" applyAlignment="1">
      <alignment horizontal="center"/>
    </xf>
    <xf numFmtId="0" fontId="57" fillId="43" borderId="46" xfId="0" applyFont="1" applyFill="1" applyBorder="1" applyAlignment="1">
      <alignment horizontal="center"/>
    </xf>
    <xf numFmtId="0" fontId="57" fillId="25" borderId="46" xfId="3" applyFont="1" applyFill="1" applyBorder="1" applyAlignment="1">
      <alignment horizontal="center"/>
    </xf>
    <xf numFmtId="0" fontId="57" fillId="31" borderId="45" xfId="0" applyFont="1" applyFill="1" applyBorder="1" applyAlignment="1">
      <alignment horizontal="center"/>
    </xf>
    <xf numFmtId="0" fontId="57" fillId="31" borderId="46" xfId="0" applyFont="1" applyFill="1" applyBorder="1" applyAlignment="1">
      <alignment horizontal="center"/>
    </xf>
    <xf numFmtId="0" fontId="57" fillId="46" borderId="45" xfId="0" applyFont="1" applyFill="1" applyBorder="1" applyAlignment="1">
      <alignment horizontal="center"/>
    </xf>
    <xf numFmtId="0" fontId="57" fillId="50" borderId="47" xfId="0" applyFont="1" applyFill="1" applyBorder="1" applyAlignment="1">
      <alignment horizontal="center"/>
    </xf>
    <xf numFmtId="0" fontId="57" fillId="25" borderId="45" xfId="3" applyFont="1" applyFill="1" applyBorder="1" applyAlignment="1">
      <alignment horizontal="center"/>
    </xf>
    <xf numFmtId="0" fontId="57" fillId="46" borderId="46" xfId="0" applyFont="1" applyFill="1" applyBorder="1"/>
    <xf numFmtId="0" fontId="57" fillId="46" borderId="46" xfId="0" applyFont="1" applyFill="1" applyBorder="1" applyAlignment="1">
      <alignment horizontal="center"/>
    </xf>
    <xf numFmtId="0" fontId="57" fillId="25" borderId="47" xfId="3" applyFont="1" applyFill="1" applyBorder="1" applyAlignment="1">
      <alignment horizontal="center"/>
    </xf>
    <xf numFmtId="0" fontId="57" fillId="46" borderId="47" xfId="0" applyFont="1" applyFill="1" applyBorder="1" applyAlignment="1">
      <alignment horizontal="center"/>
    </xf>
    <xf numFmtId="0" fontId="57" fillId="31" borderId="47" xfId="0" applyFont="1" applyFill="1" applyBorder="1" applyAlignment="1">
      <alignment horizontal="center"/>
    </xf>
    <xf numFmtId="0" fontId="57" fillId="43" borderId="47" xfId="0" applyFont="1" applyFill="1" applyBorder="1" applyAlignment="1">
      <alignment horizontal="center"/>
    </xf>
    <xf numFmtId="0" fontId="57" fillId="41" borderId="46" xfId="0" applyFont="1" applyFill="1" applyBorder="1" applyAlignment="1">
      <alignment horizontal="center"/>
    </xf>
    <xf numFmtId="0" fontId="57" fillId="41" borderId="47" xfId="0" applyFont="1" applyFill="1" applyBorder="1" applyAlignment="1">
      <alignment horizontal="center"/>
    </xf>
    <xf numFmtId="0" fontId="57" fillId="50" borderId="45" xfId="0" applyFont="1" applyFill="1" applyBorder="1" applyAlignment="1">
      <alignment horizontal="center"/>
    </xf>
    <xf numFmtId="0" fontId="57" fillId="43" borderId="45" xfId="0" applyFont="1" applyFill="1" applyBorder="1" applyAlignment="1">
      <alignment horizontal="center"/>
    </xf>
    <xf numFmtId="0" fontId="57" fillId="49" borderId="45" xfId="0" applyFont="1" applyFill="1" applyBorder="1" applyAlignment="1">
      <alignment horizontal="center"/>
    </xf>
    <xf numFmtId="0" fontId="57" fillId="26" borderId="28" xfId="0" applyFont="1" applyFill="1" applyBorder="1"/>
    <xf numFmtId="0" fontId="57" fillId="2" borderId="42" xfId="0" applyFont="1" applyFill="1" applyBorder="1"/>
    <xf numFmtId="0" fontId="57" fillId="49" borderId="42" xfId="0" applyFont="1" applyFill="1" applyBorder="1" applyAlignment="1">
      <alignment horizontal="center"/>
    </xf>
    <xf numFmtId="0" fontId="57" fillId="2" borderId="48" xfId="0" applyFont="1" applyFill="1" applyBorder="1" applyAlignment="1">
      <alignment horizontal="center"/>
    </xf>
    <xf numFmtId="0" fontId="57" fillId="2" borderId="28" xfId="0" applyFont="1" applyFill="1" applyBorder="1" applyAlignment="1">
      <alignment horizontal="center"/>
    </xf>
    <xf numFmtId="0" fontId="57" fillId="2" borderId="48" xfId="3" applyFont="1" applyFill="1" applyBorder="1" applyAlignment="1">
      <alignment horizontal="center"/>
    </xf>
    <xf numFmtId="0" fontId="57" fillId="2" borderId="28" xfId="3" applyFont="1" applyFill="1" applyBorder="1" applyAlignment="1">
      <alignment horizontal="center"/>
    </xf>
    <xf numFmtId="0" fontId="57" fillId="2" borderId="42" xfId="3" applyFont="1" applyFill="1" applyBorder="1" applyAlignment="1">
      <alignment horizontal="center"/>
    </xf>
    <xf numFmtId="0" fontId="57" fillId="2" borderId="42" xfId="0" applyFont="1" applyFill="1" applyBorder="1" applyAlignment="1">
      <alignment horizontal="center"/>
    </xf>
    <xf numFmtId="0" fontId="57" fillId="35" borderId="50" xfId="6" applyFont="1" applyFill="1" applyBorder="1" applyAlignment="1">
      <alignment horizontal="center"/>
    </xf>
    <xf numFmtId="0" fontId="57" fillId="50" borderId="28" xfId="0" applyFont="1" applyFill="1" applyBorder="1" applyAlignment="1">
      <alignment horizontal="center"/>
    </xf>
    <xf numFmtId="0" fontId="57" fillId="50" borderId="42" xfId="0" applyFont="1" applyFill="1" applyBorder="1" applyAlignment="1">
      <alignment horizontal="center"/>
    </xf>
    <xf numFmtId="0" fontId="57" fillId="46" borderId="48" xfId="0" applyFont="1" applyFill="1" applyBorder="1" applyAlignment="1">
      <alignment horizontal="center"/>
    </xf>
    <xf numFmtId="0" fontId="57" fillId="46" borderId="28" xfId="0" applyFont="1" applyFill="1" applyBorder="1" applyAlignment="1">
      <alignment horizontal="center"/>
    </xf>
    <xf numFmtId="0" fontId="57" fillId="42" borderId="42" xfId="0" applyFont="1" applyFill="1" applyBorder="1" applyAlignment="1">
      <alignment horizontal="center"/>
    </xf>
    <xf numFmtId="0" fontId="57" fillId="35" borderId="47" xfId="0" applyFont="1" applyFill="1" applyBorder="1" applyAlignment="1">
      <alignment horizontal="center"/>
    </xf>
    <xf numFmtId="0" fontId="57" fillId="25" borderId="45" xfId="0" applyFont="1" applyFill="1" applyBorder="1" applyAlignment="1">
      <alignment horizontal="center"/>
    </xf>
    <xf numFmtId="0" fontId="57" fillId="26" borderId="46" xfId="0" applyFont="1" applyFill="1" applyBorder="1" applyAlignment="1">
      <alignment horizontal="center"/>
    </xf>
    <xf numFmtId="0" fontId="57" fillId="44" borderId="46" xfId="3" applyFont="1" applyFill="1" applyBorder="1" applyAlignment="1">
      <alignment horizontal="center"/>
    </xf>
    <xf numFmtId="0" fontId="57" fillId="35" borderId="46" xfId="0" applyFont="1" applyFill="1" applyBorder="1" applyAlignment="1">
      <alignment horizontal="center"/>
    </xf>
    <xf numFmtId="0" fontId="57" fillId="35" borderId="49" xfId="0" applyFont="1" applyFill="1" applyBorder="1" applyAlignment="1">
      <alignment horizontal="center"/>
    </xf>
    <xf numFmtId="0" fontId="57" fillId="35" borderId="47" xfId="6" applyFont="1" applyFill="1" applyBorder="1" applyAlignment="1">
      <alignment horizontal="center"/>
    </xf>
    <xf numFmtId="0" fontId="57" fillId="35" borderId="46" xfId="3" applyFont="1" applyFill="1" applyBorder="1" applyAlignment="1">
      <alignment horizontal="center"/>
    </xf>
    <xf numFmtId="0" fontId="57" fillId="35" borderId="49" xfId="3" applyFont="1" applyFill="1" applyBorder="1" applyAlignment="1">
      <alignment horizontal="center"/>
    </xf>
    <xf numFmtId="0" fontId="57" fillId="42" borderId="46" xfId="0" applyFont="1" applyFill="1" applyBorder="1"/>
    <xf numFmtId="0" fontId="57" fillId="35" borderId="47" xfId="3" applyFont="1" applyFill="1" applyBorder="1" applyAlignment="1">
      <alignment horizontal="center"/>
    </xf>
    <xf numFmtId="0" fontId="63" fillId="54" borderId="46" xfId="0" applyFont="1" applyFill="1" applyBorder="1" applyAlignment="1">
      <alignment horizontal="center"/>
    </xf>
    <xf numFmtId="0" fontId="57" fillId="25" borderId="46" xfId="0" applyFont="1" applyFill="1" applyBorder="1"/>
    <xf numFmtId="0" fontId="57" fillId="41" borderId="45" xfId="3" applyFont="1" applyFill="1" applyBorder="1" applyAlignment="1">
      <alignment horizontal="center"/>
    </xf>
    <xf numFmtId="0" fontId="57" fillId="0" borderId="46" xfId="0" applyFont="1" applyFill="1" applyBorder="1" applyAlignment="1">
      <alignment horizontal="center"/>
    </xf>
    <xf numFmtId="0" fontId="57" fillId="44" borderId="45" xfId="3" applyFont="1" applyFill="1" applyBorder="1" applyAlignment="1">
      <alignment horizontal="center"/>
    </xf>
    <xf numFmtId="0" fontId="57" fillId="0" borderId="45" xfId="0" applyFont="1" applyFill="1" applyBorder="1" applyAlignment="1">
      <alignment horizontal="center"/>
    </xf>
    <xf numFmtId="0" fontId="57" fillId="42" borderId="52" xfId="0" applyFont="1" applyFill="1" applyBorder="1" applyAlignment="1">
      <alignment horizontal="center"/>
    </xf>
    <xf numFmtId="0" fontId="57" fillId="49" borderId="53" xfId="0" applyFont="1" applyFill="1" applyBorder="1"/>
    <xf numFmtId="0" fontId="57" fillId="46" borderId="53" xfId="0" applyFont="1" applyFill="1" applyBorder="1" applyAlignment="1">
      <alignment horizontal="center"/>
    </xf>
    <xf numFmtId="0" fontId="57" fillId="35" borderId="54" xfId="0" applyFont="1" applyFill="1" applyBorder="1" applyAlignment="1">
      <alignment horizontal="center"/>
    </xf>
    <xf numFmtId="0" fontId="57" fillId="35" borderId="48" xfId="0" applyFont="1" applyFill="1" applyBorder="1" applyAlignment="1">
      <alignment horizontal="center"/>
    </xf>
    <xf numFmtId="0" fontId="57" fillId="44" borderId="28" xfId="3" applyFont="1" applyFill="1" applyBorder="1" applyAlignment="1">
      <alignment horizontal="center"/>
    </xf>
    <xf numFmtId="0" fontId="57" fillId="0" borderId="42" xfId="0" applyFont="1" applyFill="1" applyBorder="1" applyAlignment="1">
      <alignment horizontal="center"/>
    </xf>
    <xf numFmtId="0" fontId="57" fillId="35" borderId="42" xfId="0" applyFont="1" applyFill="1" applyBorder="1" applyAlignment="1">
      <alignment horizontal="center"/>
    </xf>
    <xf numFmtId="0" fontId="57" fillId="35" borderId="50" xfId="0" applyFont="1" applyFill="1" applyBorder="1" applyAlignment="1">
      <alignment horizontal="center"/>
    </xf>
    <xf numFmtId="0" fontId="57" fillId="43" borderId="42" xfId="0" applyFont="1" applyFill="1" applyBorder="1" applyAlignment="1">
      <alignment horizontal="center"/>
    </xf>
    <xf numFmtId="0" fontId="51" fillId="26" borderId="42" xfId="2" applyFont="1" applyFill="1" applyBorder="1" applyAlignment="1">
      <alignment horizontal="center"/>
    </xf>
    <xf numFmtId="0" fontId="57" fillId="2" borderId="60" xfId="0" applyFont="1" applyFill="1" applyBorder="1" applyAlignment="1">
      <alignment horizontal="center"/>
    </xf>
    <xf numFmtId="0" fontId="57" fillId="31" borderId="44" xfId="0" applyFont="1" applyFill="1" applyBorder="1" applyAlignment="1">
      <alignment horizontal="center"/>
    </xf>
    <xf numFmtId="0" fontId="39" fillId="0" borderId="46" xfId="0" applyFont="1" applyBorder="1"/>
    <xf numFmtId="0" fontId="39" fillId="52" borderId="46" xfId="0" applyFont="1" applyFill="1" applyBorder="1"/>
    <xf numFmtId="0" fontId="39" fillId="0" borderId="46" xfId="0" applyFont="1" applyBorder="1" applyAlignment="1">
      <alignment horizontal="center"/>
    </xf>
    <xf numFmtId="0" fontId="44" fillId="25" borderId="46" xfId="0" applyFont="1" applyFill="1" applyBorder="1" applyAlignment="1">
      <alignment horizontal="center"/>
    </xf>
    <xf numFmtId="0" fontId="44" fillId="2" borderId="46" xfId="0" applyFont="1" applyFill="1" applyBorder="1" applyAlignment="1">
      <alignment horizontal="center"/>
    </xf>
    <xf numFmtId="0" fontId="39" fillId="0" borderId="46" xfId="0" applyFont="1" applyBorder="1" applyAlignment="1">
      <alignment horizontal="center" wrapText="1"/>
    </xf>
    <xf numFmtId="0" fontId="55" fillId="52" borderId="21" xfId="0" applyFont="1" applyFill="1" applyBorder="1" applyAlignment="1">
      <alignment horizontal="center"/>
    </xf>
    <xf numFmtId="0" fontId="39" fillId="52" borderId="21" xfId="0" applyFont="1" applyFill="1" applyBorder="1" applyAlignment="1">
      <alignment horizontal="center"/>
    </xf>
    <xf numFmtId="0" fontId="64" fillId="41" borderId="21" xfId="0" applyFont="1" applyFill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5" fillId="38" borderId="21" xfId="0" applyFont="1" applyFill="1" applyBorder="1" applyAlignment="1">
      <alignment horizontal="center"/>
    </xf>
    <xf numFmtId="0" fontId="55" fillId="0" borderId="21" xfId="0" applyFont="1" applyBorder="1" applyAlignment="1">
      <alignment horizontal="center" wrapText="1"/>
    </xf>
    <xf numFmtId="0" fontId="55" fillId="0" borderId="46" xfId="0" applyFont="1" applyBorder="1" applyAlignment="1">
      <alignment horizontal="center" wrapText="1"/>
    </xf>
    <xf numFmtId="0" fontId="39" fillId="0" borderId="21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6" xfId="0" applyFont="1" applyFill="1" applyBorder="1" applyAlignment="1">
      <alignment horizontal="center"/>
    </xf>
    <xf numFmtId="0" fontId="25" fillId="2" borderId="18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36" borderId="20" xfId="0" applyFont="1" applyFill="1" applyBorder="1" applyAlignment="1">
      <alignment horizontal="center" vertical="center"/>
    </xf>
    <xf numFmtId="0" fontId="25" fillId="36" borderId="19" xfId="0" applyFont="1" applyFill="1" applyBorder="1" applyAlignment="1">
      <alignment horizontal="center" vertical="center"/>
    </xf>
    <xf numFmtId="0" fontId="30" fillId="36" borderId="20" xfId="6" applyFont="1" applyFill="1" applyBorder="1" applyAlignment="1">
      <alignment horizontal="center" vertical="center" wrapText="1"/>
    </xf>
    <xf numFmtId="0" fontId="30" fillId="36" borderId="19" xfId="6" applyFont="1" applyFill="1" applyBorder="1" applyAlignment="1">
      <alignment horizontal="center" vertical="center" wrapText="1"/>
    </xf>
    <xf numFmtId="0" fontId="25" fillId="36" borderId="20" xfId="0" applyFont="1" applyFill="1" applyBorder="1" applyAlignment="1">
      <alignment horizontal="center"/>
    </xf>
    <xf numFmtId="0" fontId="25" fillId="36" borderId="19" xfId="0" applyFont="1" applyFill="1" applyBorder="1" applyAlignment="1">
      <alignment horizontal="center"/>
    </xf>
    <xf numFmtId="0" fontId="25" fillId="2" borderId="20" xfId="0" applyFont="1" applyFill="1" applyBorder="1" applyAlignment="1">
      <alignment horizontal="center"/>
    </xf>
    <xf numFmtId="0" fontId="25" fillId="2" borderId="19" xfId="0" applyFont="1" applyFill="1" applyBorder="1" applyAlignment="1">
      <alignment horizontal="center"/>
    </xf>
    <xf numFmtId="0" fontId="32" fillId="2" borderId="4" xfId="0" applyFont="1" applyFill="1" applyBorder="1" applyAlignment="1">
      <alignment horizontal="center"/>
    </xf>
    <xf numFmtId="0" fontId="27" fillId="26" borderId="2" xfId="6" applyFont="1" applyFill="1" applyBorder="1" applyAlignment="1">
      <alignment horizontal="center" vertical="center" wrapText="1"/>
    </xf>
    <xf numFmtId="0" fontId="27" fillId="26" borderId="15" xfId="6" applyFont="1" applyFill="1" applyBorder="1" applyAlignment="1">
      <alignment horizontal="center" vertical="center" wrapText="1"/>
    </xf>
    <xf numFmtId="0" fontId="27" fillId="26" borderId="3" xfId="6" applyFont="1" applyFill="1" applyBorder="1" applyAlignment="1">
      <alignment horizontal="center" vertical="center" wrapText="1"/>
    </xf>
    <xf numFmtId="0" fontId="27" fillId="26" borderId="4" xfId="6" applyFont="1" applyFill="1" applyBorder="1" applyAlignment="1">
      <alignment horizontal="center" vertical="center" wrapText="1"/>
    </xf>
    <xf numFmtId="0" fontId="25" fillId="32" borderId="4" xfId="0" applyFont="1" applyFill="1" applyBorder="1" applyAlignment="1">
      <alignment horizontal="center"/>
    </xf>
    <xf numFmtId="0" fontId="30" fillId="2" borderId="4" xfId="6" applyFont="1" applyFill="1" applyBorder="1" applyAlignment="1">
      <alignment horizontal="center" vertical="center" wrapText="1"/>
    </xf>
    <xf numFmtId="0" fontId="25" fillId="28" borderId="5" xfId="0" applyFont="1" applyFill="1" applyBorder="1" applyAlignment="1">
      <alignment horizontal="center"/>
    </xf>
    <xf numFmtId="0" fontId="25" fillId="28" borderId="18" xfId="0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54" fillId="25" borderId="25" xfId="0" applyFont="1" applyFill="1" applyBorder="1" applyAlignment="1">
      <alignment horizontal="center"/>
    </xf>
    <xf numFmtId="0" fontId="54" fillId="25" borderId="23" xfId="0" applyFont="1" applyFill="1" applyBorder="1" applyAlignment="1">
      <alignment horizontal="center"/>
    </xf>
    <xf numFmtId="0" fontId="54" fillId="25" borderId="19" xfId="0" applyFont="1" applyFill="1" applyBorder="1" applyAlignment="1">
      <alignment horizontal="center"/>
    </xf>
    <xf numFmtId="0" fontId="52" fillId="0" borderId="25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3" fillId="0" borderId="24" xfId="0" applyFont="1" applyBorder="1" applyAlignment="1">
      <alignment horizontal="center"/>
    </xf>
    <xf numFmtId="0" fontId="61" fillId="0" borderId="35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61" fillId="0" borderId="38" xfId="0" applyFont="1" applyBorder="1" applyAlignment="1">
      <alignment horizontal="center"/>
    </xf>
    <xf numFmtId="0" fontId="61" fillId="0" borderId="35" xfId="0" applyFont="1" applyBorder="1" applyAlignment="1">
      <alignment horizontal="center"/>
    </xf>
    <xf numFmtId="0" fontId="61" fillId="0" borderId="19" xfId="0" applyFont="1" applyBorder="1" applyAlignment="1">
      <alignment horizontal="center"/>
    </xf>
    <xf numFmtId="0" fontId="61" fillId="0" borderId="35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 wrapText="1"/>
    </xf>
    <xf numFmtId="0" fontId="34" fillId="26" borderId="58" xfId="1" applyFont="1" applyFill="1" applyBorder="1" applyAlignment="1">
      <alignment horizontal="center"/>
    </xf>
    <xf numFmtId="0" fontId="34" fillId="26" borderId="59" xfId="1" applyFont="1" applyFill="1" applyBorder="1" applyAlignment="1">
      <alignment horizontal="center"/>
    </xf>
    <xf numFmtId="0" fontId="34" fillId="26" borderId="4" xfId="1" applyFont="1" applyFill="1" applyBorder="1" applyAlignment="1">
      <alignment horizontal="center"/>
    </xf>
    <xf numFmtId="0" fontId="34" fillId="26" borderId="5" xfId="1" applyFont="1" applyFill="1" applyBorder="1" applyAlignment="1">
      <alignment horizontal="center"/>
    </xf>
    <xf numFmtId="0" fontId="34" fillId="26" borderId="57" xfId="1" applyFont="1" applyFill="1" applyBorder="1" applyAlignment="1">
      <alignment horizontal="center"/>
    </xf>
    <xf numFmtId="0" fontId="35" fillId="26" borderId="4" xfId="0" applyFont="1" applyFill="1" applyBorder="1" applyAlignment="1">
      <alignment horizontal="center" vertical="center" wrapText="1"/>
    </xf>
    <xf numFmtId="0" fontId="35" fillId="26" borderId="4" xfId="0" applyFont="1" applyFill="1" applyBorder="1" applyAlignment="1">
      <alignment horizontal="center" vertical="center"/>
    </xf>
    <xf numFmtId="0" fontId="35" fillId="26" borderId="22" xfId="0" applyFont="1" applyFill="1" applyBorder="1" applyAlignment="1">
      <alignment horizontal="center" vertical="center"/>
    </xf>
    <xf numFmtId="0" fontId="35" fillId="26" borderId="26" xfId="0" applyFont="1" applyFill="1" applyBorder="1" applyAlignment="1">
      <alignment horizontal="center" vertical="center"/>
    </xf>
    <xf numFmtId="0" fontId="35" fillId="26" borderId="25" xfId="0" applyFont="1" applyFill="1" applyBorder="1" applyAlignment="1">
      <alignment horizontal="center" vertical="center"/>
    </xf>
    <xf numFmtId="0" fontId="34" fillId="26" borderId="2" xfId="1" applyFont="1" applyFill="1" applyBorder="1" applyAlignment="1">
      <alignment horizontal="center"/>
    </xf>
    <xf numFmtId="0" fontId="34" fillId="26" borderId="3" xfId="1" applyFont="1" applyFill="1" applyBorder="1" applyAlignment="1">
      <alignment horizontal="center"/>
    </xf>
    <xf numFmtId="0" fontId="34" fillId="26" borderId="27" xfId="1" applyFont="1" applyFill="1" applyBorder="1" applyAlignment="1">
      <alignment horizontal="center"/>
    </xf>
    <xf numFmtId="0" fontId="34" fillId="26" borderId="34" xfId="1" applyFont="1" applyFill="1" applyBorder="1" applyAlignment="1">
      <alignment horizontal="center"/>
    </xf>
    <xf numFmtId="0" fontId="34" fillId="26" borderId="29" xfId="1" applyFont="1" applyFill="1" applyBorder="1" applyAlignment="1">
      <alignment horizontal="center"/>
    </xf>
    <xf numFmtId="0" fontId="34" fillId="26" borderId="30" xfId="1" applyFont="1" applyFill="1" applyBorder="1" applyAlignment="1">
      <alignment horizontal="center"/>
    </xf>
    <xf numFmtId="0" fontId="34" fillId="26" borderId="31" xfId="1" applyFont="1" applyFill="1" applyBorder="1" applyAlignment="1">
      <alignment horizontal="center"/>
    </xf>
  </cellXfs>
  <cellStyles count="49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 2" xfId="31" xr:uid="{00000000-0005-0000-0000-000018000000}"/>
    <cellStyle name="Calculation 2" xfId="32" xr:uid="{00000000-0005-0000-0000-000019000000}"/>
    <cellStyle name="Check Cell 2" xfId="33" xr:uid="{00000000-0005-0000-0000-00001A000000}"/>
    <cellStyle name="Explanatory Text 2" xfId="34" xr:uid="{00000000-0005-0000-0000-00001B000000}"/>
    <cellStyle name="Good 2" xfId="35" xr:uid="{00000000-0005-0000-0000-00001C000000}"/>
    <cellStyle name="Heading 1 2" xfId="36" xr:uid="{00000000-0005-0000-0000-00001D000000}"/>
    <cellStyle name="Heading 2 2" xfId="37" xr:uid="{00000000-0005-0000-0000-00001E000000}"/>
    <cellStyle name="Heading 3 2" xfId="38" xr:uid="{00000000-0005-0000-0000-00001F000000}"/>
    <cellStyle name="Heading 4 2" xfId="39" xr:uid="{00000000-0005-0000-0000-000020000000}"/>
    <cellStyle name="Input 2" xfId="40" xr:uid="{00000000-0005-0000-0000-000021000000}"/>
    <cellStyle name="Linked Cell 2" xfId="41" xr:uid="{00000000-0005-0000-0000-000022000000}"/>
    <cellStyle name="Neutral 2" xfId="42" xr:uid="{00000000-0005-0000-0000-000023000000}"/>
    <cellStyle name="Normal" xfId="0" builtinId="0"/>
    <cellStyle name="Normal 2" xfId="3" xr:uid="{00000000-0005-0000-0000-000025000000}"/>
    <cellStyle name="Normal 2 2" xfId="4" xr:uid="{00000000-0005-0000-0000-000026000000}"/>
    <cellStyle name="Normal 2 3" xfId="5" xr:uid="{00000000-0005-0000-0000-000027000000}"/>
    <cellStyle name="Normal 2 7" xfId="2" xr:uid="{00000000-0005-0000-0000-000028000000}"/>
    <cellStyle name="Normal 3" xfId="6" xr:uid="{00000000-0005-0000-0000-000029000000}"/>
    <cellStyle name="Normal_Sheet1" xfId="1" xr:uid="{00000000-0005-0000-0000-00002A000000}"/>
    <cellStyle name="Note 2" xfId="43" xr:uid="{00000000-0005-0000-0000-00002B000000}"/>
    <cellStyle name="Output 2" xfId="44" xr:uid="{00000000-0005-0000-0000-00002C000000}"/>
    <cellStyle name="Percent 2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2" defaultPivotStyle="PivotStyleLight16"/>
  <colors>
    <mruColors>
      <color rgb="FFFF99FF"/>
      <color rgb="FF0000FF"/>
      <color rgb="FF00FF00"/>
      <color rgb="FFFF0000"/>
      <color rgb="FFFFFF66"/>
      <color rgb="FFFDD3DF"/>
      <color rgb="FF996633"/>
      <color rgb="FFC0C0C0"/>
      <color rgb="FFFCD4F2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opLeftCell="D1" zoomScale="70" zoomScaleNormal="70" workbookViewId="0">
      <selection activeCell="R21" sqref="R21"/>
    </sheetView>
  </sheetViews>
  <sheetFormatPr defaultRowHeight="15" x14ac:dyDescent="0.25"/>
  <cols>
    <col min="1" max="1" width="4.5703125" style="7" customWidth="1"/>
    <col min="2" max="2" width="6.5703125" style="7" customWidth="1"/>
    <col min="3" max="3" width="26.85546875" style="7" customWidth="1"/>
    <col min="4" max="4" width="8.140625" style="7" customWidth="1"/>
    <col min="5" max="7" width="6.140625" style="7" customWidth="1"/>
    <col min="8" max="8" width="7.7109375" style="7" customWidth="1"/>
    <col min="9" max="9" width="5.7109375" style="7" customWidth="1"/>
    <col min="10" max="10" width="6.28515625" style="7" customWidth="1"/>
    <col min="11" max="11" width="5" style="7" customWidth="1"/>
    <col min="12" max="12" width="5" style="57" customWidth="1"/>
    <col min="13" max="13" width="7.7109375" style="7" customWidth="1"/>
    <col min="14" max="19" width="6.28515625" style="7" customWidth="1"/>
    <col min="22" max="22" width="29.85546875" customWidth="1"/>
    <col min="25" max="28" width="14.42578125" customWidth="1"/>
  </cols>
  <sheetData>
    <row r="1" spans="1:29" s="3" customFormat="1" ht="30" customHeight="1" x14ac:dyDescent="0.35">
      <c r="A1" s="336" t="s">
        <v>1</v>
      </c>
      <c r="B1" s="338" t="s">
        <v>47</v>
      </c>
      <c r="C1" s="338" t="s">
        <v>62</v>
      </c>
      <c r="D1" s="19"/>
      <c r="E1" s="19"/>
      <c r="F1" s="19"/>
      <c r="G1" s="19"/>
      <c r="H1" s="19"/>
      <c r="I1" s="19"/>
      <c r="J1" s="20"/>
      <c r="K1" s="19"/>
      <c r="L1" s="55"/>
      <c r="M1" s="19"/>
      <c r="N1" s="19"/>
      <c r="O1" s="19"/>
      <c r="P1" s="19"/>
      <c r="Q1" s="19"/>
      <c r="R1" s="19"/>
      <c r="S1" s="19"/>
      <c r="U1" s="335" t="s">
        <v>61</v>
      </c>
      <c r="V1" s="335"/>
      <c r="W1" s="335"/>
      <c r="X1" s="335"/>
      <c r="Y1" s="335"/>
      <c r="Z1" s="335"/>
      <c r="AA1" s="335"/>
      <c r="AB1" s="335"/>
      <c r="AC1" s="335"/>
    </row>
    <row r="2" spans="1:29" s="3" customFormat="1" ht="30" customHeight="1" x14ac:dyDescent="0.25">
      <c r="A2" s="337" t="s">
        <v>0</v>
      </c>
      <c r="B2" s="339"/>
      <c r="C2" s="339"/>
      <c r="D2" s="22" t="s">
        <v>16</v>
      </c>
      <c r="E2" s="22" t="s">
        <v>63</v>
      </c>
      <c r="F2" s="49" t="s">
        <v>118</v>
      </c>
      <c r="G2" s="22" t="s">
        <v>14</v>
      </c>
      <c r="H2" s="22" t="s">
        <v>48</v>
      </c>
      <c r="I2" s="22" t="s">
        <v>87</v>
      </c>
      <c r="J2" s="23" t="s">
        <v>67</v>
      </c>
      <c r="K2" s="22" t="s">
        <v>86</v>
      </c>
      <c r="L2" s="49"/>
      <c r="M2" s="22"/>
      <c r="N2" s="23" t="s">
        <v>102</v>
      </c>
      <c r="O2" s="22" t="s">
        <v>103</v>
      </c>
      <c r="P2" s="22" t="s">
        <v>19</v>
      </c>
      <c r="Q2" s="22" t="s">
        <v>64</v>
      </c>
      <c r="R2" s="22" t="s">
        <v>18</v>
      </c>
      <c r="S2" s="24" t="s">
        <v>66</v>
      </c>
      <c r="U2" s="15" t="s">
        <v>1</v>
      </c>
      <c r="V2" s="341" t="s">
        <v>45</v>
      </c>
      <c r="W2" s="341"/>
      <c r="X2" s="341"/>
      <c r="Y2" s="341" t="s">
        <v>46</v>
      </c>
      <c r="Z2" s="341"/>
      <c r="AA2" s="341"/>
      <c r="AB2" s="341"/>
      <c r="AC2" s="27"/>
    </row>
    <row r="3" spans="1:29" s="3" customFormat="1" ht="14.25" customHeight="1" x14ac:dyDescent="0.3">
      <c r="A3" s="21">
        <v>1</v>
      </c>
      <c r="B3" s="22" t="s">
        <v>12</v>
      </c>
      <c r="C3" s="25" t="s">
        <v>97</v>
      </c>
      <c r="D3" s="37">
        <v>1</v>
      </c>
      <c r="E3" s="35">
        <v>2</v>
      </c>
      <c r="F3" s="61"/>
      <c r="G3" s="33">
        <v>3</v>
      </c>
      <c r="H3" s="33">
        <v>12</v>
      </c>
      <c r="I3" s="35">
        <v>4</v>
      </c>
      <c r="J3" s="33">
        <v>3</v>
      </c>
      <c r="K3" s="61"/>
      <c r="L3" s="18">
        <v>18</v>
      </c>
      <c r="M3" s="42">
        <f>D3+K3+J3+I3+H3+G3+F3+E3</f>
        <v>25</v>
      </c>
      <c r="N3" s="18"/>
      <c r="O3" s="46">
        <v>2</v>
      </c>
      <c r="P3" s="43">
        <v>2</v>
      </c>
      <c r="Q3" s="18">
        <v>1</v>
      </c>
      <c r="R3" s="45">
        <v>1</v>
      </c>
      <c r="S3" s="26">
        <f>R3+Q3+P3+O3+N3+M3</f>
        <v>31</v>
      </c>
      <c r="U3" s="44">
        <v>1</v>
      </c>
      <c r="V3" s="50" t="s">
        <v>39</v>
      </c>
      <c r="W3" s="340" t="s">
        <v>108</v>
      </c>
      <c r="X3" s="340"/>
      <c r="Y3" s="326" t="s">
        <v>112</v>
      </c>
      <c r="Z3" s="326"/>
      <c r="AA3" s="326"/>
      <c r="AB3" s="326"/>
      <c r="AC3" s="51">
        <v>8</v>
      </c>
    </row>
    <row r="4" spans="1:29" s="3" customFormat="1" ht="13.9" customHeight="1" x14ac:dyDescent="0.3">
      <c r="A4" s="21">
        <v>2</v>
      </c>
      <c r="B4" s="22" t="s">
        <v>49</v>
      </c>
      <c r="C4" s="25" t="s">
        <v>68</v>
      </c>
      <c r="D4" s="37">
        <v>1</v>
      </c>
      <c r="E4" s="33">
        <v>2</v>
      </c>
      <c r="F4" s="61"/>
      <c r="G4" s="33">
        <v>3</v>
      </c>
      <c r="H4" s="33">
        <v>12</v>
      </c>
      <c r="I4" s="35">
        <v>4</v>
      </c>
      <c r="J4" s="33">
        <v>3</v>
      </c>
      <c r="K4" s="61"/>
      <c r="L4" s="18">
        <v>20</v>
      </c>
      <c r="M4" s="42">
        <f t="shared" ref="M4:M23" si="0">D4+K4+J4+I4+H4+G4+F4+E4</f>
        <v>25</v>
      </c>
      <c r="N4" s="18"/>
      <c r="O4" s="46">
        <v>2</v>
      </c>
      <c r="P4" s="43">
        <v>2</v>
      </c>
      <c r="Q4" s="18">
        <v>1</v>
      </c>
      <c r="R4" s="45">
        <v>1</v>
      </c>
      <c r="S4" s="26">
        <f t="shared" ref="S4:S23" si="1">R4+Q4+P4+O4+N4+M4</f>
        <v>31</v>
      </c>
      <c r="U4" s="52">
        <v>2</v>
      </c>
      <c r="V4" s="51" t="s">
        <v>40</v>
      </c>
      <c r="W4" s="326" t="s">
        <v>64</v>
      </c>
      <c r="X4" s="326"/>
      <c r="Y4" s="326" t="s">
        <v>88</v>
      </c>
      <c r="Z4" s="326"/>
      <c r="AA4" s="326"/>
      <c r="AB4" s="326"/>
      <c r="AC4" s="51">
        <v>21</v>
      </c>
    </row>
    <row r="5" spans="1:29" s="3" customFormat="1" ht="14.25" customHeight="1" x14ac:dyDescent="0.3">
      <c r="A5" s="21">
        <v>3</v>
      </c>
      <c r="B5" s="22" t="s">
        <v>21</v>
      </c>
      <c r="C5" s="25" t="s">
        <v>70</v>
      </c>
      <c r="D5" s="33">
        <v>1</v>
      </c>
      <c r="E5" s="35">
        <v>2</v>
      </c>
      <c r="F5" s="61"/>
      <c r="G5" s="33">
        <v>3</v>
      </c>
      <c r="H5" s="33">
        <v>12</v>
      </c>
      <c r="I5" s="35">
        <v>4</v>
      </c>
      <c r="J5" s="33">
        <v>3</v>
      </c>
      <c r="K5" s="61"/>
      <c r="L5" s="18">
        <v>19</v>
      </c>
      <c r="M5" s="42">
        <f t="shared" si="0"/>
        <v>25</v>
      </c>
      <c r="N5" s="18"/>
      <c r="O5" s="46">
        <v>2</v>
      </c>
      <c r="P5" s="43">
        <v>2</v>
      </c>
      <c r="Q5" s="18">
        <v>1</v>
      </c>
      <c r="R5" s="45">
        <v>1</v>
      </c>
      <c r="S5" s="26">
        <f t="shared" si="1"/>
        <v>31</v>
      </c>
      <c r="U5" s="45">
        <v>1</v>
      </c>
      <c r="V5" s="51" t="s">
        <v>41</v>
      </c>
      <c r="W5" s="326" t="s">
        <v>18</v>
      </c>
      <c r="X5" s="326"/>
      <c r="Y5" s="326" t="s">
        <v>113</v>
      </c>
      <c r="Z5" s="326"/>
      <c r="AA5" s="326"/>
      <c r="AB5" s="326"/>
      <c r="AC5" s="51">
        <v>23</v>
      </c>
    </row>
    <row r="6" spans="1:29" s="3" customFormat="1" ht="14.25" customHeight="1" x14ac:dyDescent="0.3">
      <c r="A6" s="21">
        <v>4</v>
      </c>
      <c r="B6" s="22" t="s">
        <v>50</v>
      </c>
      <c r="C6" s="25" t="s">
        <v>76</v>
      </c>
      <c r="D6" s="37">
        <v>1</v>
      </c>
      <c r="E6" s="33">
        <v>2</v>
      </c>
      <c r="F6" s="61"/>
      <c r="G6" s="33">
        <v>3</v>
      </c>
      <c r="H6" s="33">
        <v>12</v>
      </c>
      <c r="I6" s="35">
        <v>4</v>
      </c>
      <c r="J6" s="33">
        <v>3</v>
      </c>
      <c r="K6" s="61"/>
      <c r="L6" s="18">
        <v>20</v>
      </c>
      <c r="M6" s="42">
        <f t="shared" si="0"/>
        <v>25</v>
      </c>
      <c r="N6" s="18"/>
      <c r="O6" s="46">
        <v>2</v>
      </c>
      <c r="P6" s="43">
        <v>2</v>
      </c>
      <c r="Q6" s="18">
        <v>1</v>
      </c>
      <c r="R6" s="45">
        <v>1</v>
      </c>
      <c r="S6" s="26">
        <f t="shared" si="1"/>
        <v>31</v>
      </c>
      <c r="U6" s="52">
        <v>5</v>
      </c>
      <c r="V6" s="51" t="s">
        <v>42</v>
      </c>
      <c r="W6" s="323" t="s">
        <v>17</v>
      </c>
      <c r="X6" s="325"/>
      <c r="Y6" s="323" t="s">
        <v>106</v>
      </c>
      <c r="Z6" s="324"/>
      <c r="AA6" s="324"/>
      <c r="AB6" s="325"/>
      <c r="AC6" s="51">
        <v>23</v>
      </c>
    </row>
    <row r="7" spans="1:29" s="3" customFormat="1" ht="14.25" customHeight="1" x14ac:dyDescent="0.3">
      <c r="A7" s="21">
        <v>5</v>
      </c>
      <c r="B7" s="22" t="s">
        <v>51</v>
      </c>
      <c r="C7" s="25" t="s">
        <v>71</v>
      </c>
      <c r="D7" s="45">
        <v>1</v>
      </c>
      <c r="E7" s="37">
        <v>2</v>
      </c>
      <c r="F7" s="61"/>
      <c r="G7" s="33">
        <v>5</v>
      </c>
      <c r="H7" s="33">
        <v>10</v>
      </c>
      <c r="I7" s="33">
        <v>2</v>
      </c>
      <c r="J7" s="33">
        <v>3</v>
      </c>
      <c r="K7" s="62"/>
      <c r="L7" s="56">
        <v>20</v>
      </c>
      <c r="M7" s="42">
        <f t="shared" si="0"/>
        <v>23</v>
      </c>
      <c r="N7" s="18"/>
      <c r="O7" s="46">
        <v>1</v>
      </c>
      <c r="P7" s="48">
        <v>2</v>
      </c>
      <c r="Q7" s="18">
        <v>1</v>
      </c>
      <c r="R7" s="45">
        <v>1</v>
      </c>
      <c r="S7" s="26">
        <f t="shared" si="1"/>
        <v>28</v>
      </c>
      <c r="U7" s="52">
        <v>6</v>
      </c>
      <c r="V7" s="51" t="s">
        <v>43</v>
      </c>
      <c r="W7" s="326" t="s">
        <v>65</v>
      </c>
      <c r="X7" s="326"/>
      <c r="Y7" s="326" t="s">
        <v>107</v>
      </c>
      <c r="Z7" s="326"/>
      <c r="AA7" s="326"/>
      <c r="AB7" s="326"/>
      <c r="AC7" s="51">
        <v>23</v>
      </c>
    </row>
    <row r="8" spans="1:29" s="3" customFormat="1" ht="14.25" customHeight="1" x14ac:dyDescent="0.3">
      <c r="A8" s="21">
        <v>6</v>
      </c>
      <c r="B8" s="22" t="s">
        <v>52</v>
      </c>
      <c r="C8" s="25" t="s">
        <v>104</v>
      </c>
      <c r="D8" s="45">
        <v>1</v>
      </c>
      <c r="E8" s="37">
        <v>2</v>
      </c>
      <c r="F8" s="61"/>
      <c r="G8" s="33">
        <v>5</v>
      </c>
      <c r="H8" s="33">
        <v>10</v>
      </c>
      <c r="I8" s="33">
        <v>2</v>
      </c>
      <c r="J8" s="33">
        <v>3</v>
      </c>
      <c r="K8" s="61"/>
      <c r="L8" s="18">
        <v>20</v>
      </c>
      <c r="M8" s="42">
        <f t="shared" si="0"/>
        <v>23</v>
      </c>
      <c r="N8" s="18"/>
      <c r="O8" s="46">
        <v>1</v>
      </c>
      <c r="P8" s="48">
        <v>2</v>
      </c>
      <c r="Q8" s="18">
        <v>1</v>
      </c>
      <c r="R8" s="45">
        <v>1</v>
      </c>
      <c r="S8" s="26">
        <f t="shared" si="1"/>
        <v>28</v>
      </c>
      <c r="U8" s="60">
        <v>8</v>
      </c>
      <c r="V8" s="63" t="s">
        <v>44</v>
      </c>
      <c r="W8" s="342" t="s">
        <v>108</v>
      </c>
      <c r="X8" s="343"/>
      <c r="Y8" s="323" t="s">
        <v>114</v>
      </c>
      <c r="Z8" s="324"/>
      <c r="AA8" s="324"/>
      <c r="AB8" s="325"/>
      <c r="AC8" s="51">
        <v>24</v>
      </c>
    </row>
    <row r="9" spans="1:29" s="6" customFormat="1" ht="14.25" customHeight="1" x14ac:dyDescent="0.3">
      <c r="A9" s="21">
        <v>7</v>
      </c>
      <c r="B9" s="22" t="s">
        <v>25</v>
      </c>
      <c r="C9" s="25" t="s">
        <v>77</v>
      </c>
      <c r="D9" s="48">
        <v>1</v>
      </c>
      <c r="E9" s="37">
        <v>2</v>
      </c>
      <c r="F9" s="61"/>
      <c r="G9" s="33">
        <v>5</v>
      </c>
      <c r="H9" s="33">
        <v>10</v>
      </c>
      <c r="I9" s="37">
        <v>2</v>
      </c>
      <c r="J9" s="33">
        <v>3</v>
      </c>
      <c r="K9" s="61"/>
      <c r="L9" s="18">
        <v>18</v>
      </c>
      <c r="M9" s="42">
        <f t="shared" si="0"/>
        <v>23</v>
      </c>
      <c r="N9" s="18"/>
      <c r="O9" s="46">
        <v>1</v>
      </c>
      <c r="P9" s="46">
        <v>2</v>
      </c>
      <c r="Q9" s="18">
        <v>1</v>
      </c>
      <c r="R9" s="45">
        <v>1</v>
      </c>
      <c r="S9" s="26">
        <f t="shared" si="1"/>
        <v>28</v>
      </c>
      <c r="U9" s="47"/>
      <c r="V9" s="53" t="s">
        <v>99</v>
      </c>
      <c r="W9" s="69">
        <v>23</v>
      </c>
      <c r="X9" s="69" t="s">
        <v>17</v>
      </c>
      <c r="Y9" s="323" t="s">
        <v>116</v>
      </c>
      <c r="Z9" s="324"/>
      <c r="AA9" s="324"/>
      <c r="AB9" s="325"/>
      <c r="AC9" s="64">
        <v>23</v>
      </c>
    </row>
    <row r="10" spans="1:29" s="3" customFormat="1" ht="14.25" customHeight="1" x14ac:dyDescent="0.3">
      <c r="A10" s="21">
        <v>8</v>
      </c>
      <c r="B10" s="22" t="s">
        <v>53</v>
      </c>
      <c r="C10" s="25" t="s">
        <v>74</v>
      </c>
      <c r="D10" s="48">
        <v>1</v>
      </c>
      <c r="E10" s="37">
        <v>2</v>
      </c>
      <c r="F10" s="61"/>
      <c r="G10" s="33">
        <v>5</v>
      </c>
      <c r="H10" s="33">
        <v>10</v>
      </c>
      <c r="I10" s="33">
        <v>2</v>
      </c>
      <c r="J10" s="33">
        <v>3</v>
      </c>
      <c r="K10" s="61"/>
      <c r="L10" s="18">
        <v>20</v>
      </c>
      <c r="M10" s="42">
        <f t="shared" si="0"/>
        <v>23</v>
      </c>
      <c r="N10" s="18"/>
      <c r="O10" s="46">
        <v>1</v>
      </c>
      <c r="P10" s="46">
        <v>2</v>
      </c>
      <c r="Q10" s="18">
        <v>1</v>
      </c>
      <c r="R10" s="45">
        <v>1</v>
      </c>
      <c r="S10" s="26">
        <f t="shared" si="1"/>
        <v>28</v>
      </c>
      <c r="U10" s="36">
        <v>10</v>
      </c>
      <c r="V10" s="65" t="s">
        <v>69</v>
      </c>
      <c r="W10" s="66">
        <v>20</v>
      </c>
      <c r="X10" s="66" t="s">
        <v>101</v>
      </c>
      <c r="Y10" s="323" t="s">
        <v>115</v>
      </c>
      <c r="Z10" s="324"/>
      <c r="AA10" s="324"/>
      <c r="AB10" s="325"/>
      <c r="AC10" s="64">
        <v>20</v>
      </c>
    </row>
    <row r="11" spans="1:29" s="3" customFormat="1" ht="14.25" customHeight="1" x14ac:dyDescent="0.3">
      <c r="A11" s="21">
        <v>9</v>
      </c>
      <c r="B11" s="22" t="s">
        <v>27</v>
      </c>
      <c r="C11" s="25" t="s">
        <v>72</v>
      </c>
      <c r="D11" s="48">
        <v>1</v>
      </c>
      <c r="E11" s="37">
        <v>2</v>
      </c>
      <c r="F11" s="61"/>
      <c r="G11" s="33">
        <v>5</v>
      </c>
      <c r="H11" s="33">
        <v>7</v>
      </c>
      <c r="I11" s="33">
        <v>3</v>
      </c>
      <c r="J11" s="33">
        <v>3</v>
      </c>
      <c r="K11" s="37">
        <v>1</v>
      </c>
      <c r="L11" s="8">
        <v>18</v>
      </c>
      <c r="M11" s="42">
        <f t="shared" si="0"/>
        <v>22</v>
      </c>
      <c r="N11" s="48">
        <v>1</v>
      </c>
      <c r="O11" s="18">
        <v>4</v>
      </c>
      <c r="P11" s="37">
        <v>2</v>
      </c>
      <c r="Q11" s="18">
        <v>1</v>
      </c>
      <c r="R11" s="45">
        <v>1</v>
      </c>
      <c r="S11" s="26">
        <f t="shared" si="1"/>
        <v>31</v>
      </c>
      <c r="U11" s="329">
        <v>11</v>
      </c>
      <c r="V11" s="327" t="s">
        <v>98</v>
      </c>
      <c r="W11" s="331">
        <v>23</v>
      </c>
      <c r="X11" s="333" t="s">
        <v>101</v>
      </c>
      <c r="Y11" s="323" t="s">
        <v>121</v>
      </c>
      <c r="Z11" s="324"/>
      <c r="AA11" s="324"/>
      <c r="AB11" s="325"/>
      <c r="AC11" s="64">
        <v>23</v>
      </c>
    </row>
    <row r="12" spans="1:29" s="3" customFormat="1" ht="14.25" customHeight="1" x14ac:dyDescent="0.3">
      <c r="A12" s="21">
        <v>10</v>
      </c>
      <c r="B12" s="22" t="s">
        <v>54</v>
      </c>
      <c r="C12" s="25" t="s">
        <v>73</v>
      </c>
      <c r="D12" s="48">
        <v>1</v>
      </c>
      <c r="E12" s="37">
        <v>2</v>
      </c>
      <c r="F12" s="61"/>
      <c r="G12" s="33">
        <v>5</v>
      </c>
      <c r="H12" s="33">
        <v>7</v>
      </c>
      <c r="I12" s="33">
        <v>3</v>
      </c>
      <c r="J12" s="33">
        <v>3</v>
      </c>
      <c r="K12" s="33">
        <v>1</v>
      </c>
      <c r="L12" s="8">
        <v>19</v>
      </c>
      <c r="M12" s="42">
        <f t="shared" si="0"/>
        <v>22</v>
      </c>
      <c r="N12" s="48">
        <v>1</v>
      </c>
      <c r="O12" s="18">
        <v>4</v>
      </c>
      <c r="P12" s="34">
        <v>2</v>
      </c>
      <c r="Q12" s="18">
        <v>1</v>
      </c>
      <c r="R12" s="45">
        <v>1</v>
      </c>
      <c r="S12" s="26">
        <f t="shared" si="1"/>
        <v>31</v>
      </c>
      <c r="U12" s="330"/>
      <c r="V12" s="328"/>
      <c r="W12" s="332"/>
      <c r="X12" s="334"/>
      <c r="Y12" s="323" t="s">
        <v>122</v>
      </c>
      <c r="Z12" s="324"/>
      <c r="AA12" s="324"/>
      <c r="AB12" s="325"/>
      <c r="AC12" s="64"/>
    </row>
    <row r="13" spans="1:29" s="3" customFormat="1" ht="14.25" customHeight="1" x14ac:dyDescent="0.3">
      <c r="A13" s="21">
        <v>11</v>
      </c>
      <c r="B13" s="22" t="s">
        <v>55</v>
      </c>
      <c r="C13" s="25" t="s">
        <v>75</v>
      </c>
      <c r="D13" s="33">
        <v>1</v>
      </c>
      <c r="E13" s="37">
        <v>2</v>
      </c>
      <c r="F13" s="61"/>
      <c r="G13" s="33">
        <v>5</v>
      </c>
      <c r="H13" s="33">
        <v>7</v>
      </c>
      <c r="I13" s="33">
        <v>3</v>
      </c>
      <c r="J13" s="33">
        <v>3</v>
      </c>
      <c r="K13" s="33">
        <v>1</v>
      </c>
      <c r="L13" s="8">
        <v>20</v>
      </c>
      <c r="M13" s="42">
        <f t="shared" si="0"/>
        <v>22</v>
      </c>
      <c r="N13" s="48">
        <v>1</v>
      </c>
      <c r="O13" s="18">
        <v>4</v>
      </c>
      <c r="P13" s="34">
        <v>2</v>
      </c>
      <c r="Q13" s="18">
        <v>1</v>
      </c>
      <c r="R13" s="45">
        <v>1</v>
      </c>
      <c r="S13" s="26">
        <f t="shared" si="1"/>
        <v>31</v>
      </c>
      <c r="U13" s="40">
        <v>12</v>
      </c>
      <c r="V13" s="41" t="s">
        <v>110</v>
      </c>
      <c r="W13" s="41">
        <v>23</v>
      </c>
      <c r="X13" s="54" t="s">
        <v>101</v>
      </c>
      <c r="Y13" s="323" t="s">
        <v>123</v>
      </c>
      <c r="Z13" s="324"/>
      <c r="AA13" s="324"/>
      <c r="AB13" s="325"/>
      <c r="AC13" s="64">
        <v>23</v>
      </c>
    </row>
    <row r="14" spans="1:29" s="3" customFormat="1" ht="14.25" customHeight="1" x14ac:dyDescent="0.3">
      <c r="A14" s="21">
        <v>12</v>
      </c>
      <c r="B14" s="22" t="s">
        <v>30</v>
      </c>
      <c r="C14" s="25" t="s">
        <v>100</v>
      </c>
      <c r="D14" s="33">
        <v>1</v>
      </c>
      <c r="E14" s="37">
        <v>2</v>
      </c>
      <c r="F14" s="61"/>
      <c r="G14" s="33">
        <v>5</v>
      </c>
      <c r="H14" s="33">
        <v>7</v>
      </c>
      <c r="I14" s="33">
        <v>3</v>
      </c>
      <c r="J14" s="33">
        <v>3</v>
      </c>
      <c r="K14" s="33">
        <v>1</v>
      </c>
      <c r="L14" s="8">
        <v>20</v>
      </c>
      <c r="M14" s="42">
        <f t="shared" si="0"/>
        <v>22</v>
      </c>
      <c r="N14" s="48">
        <v>1</v>
      </c>
      <c r="O14" s="18">
        <v>4</v>
      </c>
      <c r="P14" s="34">
        <v>2</v>
      </c>
      <c r="Q14" s="18">
        <v>1</v>
      </c>
      <c r="R14" s="45">
        <v>1</v>
      </c>
      <c r="S14" s="26">
        <f t="shared" si="1"/>
        <v>31</v>
      </c>
      <c r="U14" s="70">
        <v>13</v>
      </c>
      <c r="V14" s="71" t="s">
        <v>111</v>
      </c>
      <c r="W14" s="71">
        <v>23</v>
      </c>
      <c r="X14" s="72" t="s">
        <v>101</v>
      </c>
      <c r="Y14" s="73" t="s">
        <v>119</v>
      </c>
      <c r="Z14" s="74"/>
      <c r="AA14" s="74"/>
      <c r="AB14" s="75"/>
      <c r="AC14" s="76">
        <v>24</v>
      </c>
    </row>
    <row r="15" spans="1:29" s="3" customFormat="1" ht="17.25" x14ac:dyDescent="0.3">
      <c r="A15" s="21">
        <v>13</v>
      </c>
      <c r="B15" s="22" t="s">
        <v>31</v>
      </c>
      <c r="C15" s="25" t="s">
        <v>96</v>
      </c>
      <c r="D15" s="33">
        <v>1</v>
      </c>
      <c r="E15" s="38">
        <v>2</v>
      </c>
      <c r="F15" s="33">
        <v>2</v>
      </c>
      <c r="G15" s="33">
        <v>5</v>
      </c>
      <c r="H15" s="33">
        <v>7</v>
      </c>
      <c r="I15" s="33">
        <v>1</v>
      </c>
      <c r="J15" s="33">
        <v>3</v>
      </c>
      <c r="K15" s="33">
        <v>1</v>
      </c>
      <c r="L15" s="8">
        <v>20</v>
      </c>
      <c r="M15" s="42">
        <f t="shared" si="0"/>
        <v>22</v>
      </c>
      <c r="N15" s="48">
        <v>1</v>
      </c>
      <c r="O15" s="18">
        <v>4</v>
      </c>
      <c r="P15" s="34">
        <v>2</v>
      </c>
      <c r="Q15" s="18">
        <v>1</v>
      </c>
      <c r="R15" s="45">
        <v>1</v>
      </c>
      <c r="S15" s="26">
        <f t="shared" si="1"/>
        <v>31</v>
      </c>
      <c r="U15" s="52"/>
      <c r="V15" s="28"/>
      <c r="W15" s="28"/>
      <c r="X15" s="39"/>
      <c r="Y15" s="320"/>
      <c r="Z15" s="321"/>
      <c r="AA15" s="321"/>
      <c r="AB15" s="322"/>
      <c r="AC15" s="28"/>
    </row>
    <row r="16" spans="1:29" s="3" customFormat="1" ht="13.9" customHeight="1" x14ac:dyDescent="0.25">
      <c r="A16" s="21">
        <v>14</v>
      </c>
      <c r="B16" s="22" t="s">
        <v>56</v>
      </c>
      <c r="C16" s="25" t="s">
        <v>79</v>
      </c>
      <c r="D16" s="48">
        <v>1</v>
      </c>
      <c r="E16" s="38">
        <v>2</v>
      </c>
      <c r="F16" s="33">
        <v>2</v>
      </c>
      <c r="G16" s="33">
        <v>5</v>
      </c>
      <c r="H16" s="33">
        <v>7</v>
      </c>
      <c r="I16" s="33">
        <v>1</v>
      </c>
      <c r="J16" s="33">
        <v>3</v>
      </c>
      <c r="K16" s="33">
        <v>1</v>
      </c>
      <c r="L16" s="8">
        <v>19</v>
      </c>
      <c r="M16" s="42">
        <f t="shared" si="0"/>
        <v>22</v>
      </c>
      <c r="N16" s="48">
        <v>1</v>
      </c>
      <c r="O16" s="18">
        <v>4</v>
      </c>
      <c r="P16" s="34">
        <v>2</v>
      </c>
      <c r="Q16" s="18">
        <v>1</v>
      </c>
      <c r="R16" s="45">
        <v>1</v>
      </c>
      <c r="S16" s="26">
        <f t="shared" si="1"/>
        <v>31</v>
      </c>
      <c r="U16" s="7"/>
      <c r="V16" s="7"/>
      <c r="W16" s="7"/>
      <c r="X16" s="7"/>
      <c r="Y16" s="7"/>
      <c r="Z16" s="7"/>
      <c r="AA16" s="7"/>
      <c r="AB16" s="7"/>
      <c r="AC16" s="7"/>
    </row>
    <row r="17" spans="1:19" s="3" customFormat="1" ht="15.75" x14ac:dyDescent="0.25">
      <c r="A17" s="21">
        <v>15</v>
      </c>
      <c r="B17" s="22" t="s">
        <v>33</v>
      </c>
      <c r="C17" s="25" t="s">
        <v>82</v>
      </c>
      <c r="D17" s="33">
        <v>1</v>
      </c>
      <c r="E17" s="38">
        <v>2</v>
      </c>
      <c r="F17" s="38">
        <v>2</v>
      </c>
      <c r="G17" s="33">
        <v>5</v>
      </c>
      <c r="H17" s="33">
        <v>7</v>
      </c>
      <c r="I17" s="33">
        <v>1</v>
      </c>
      <c r="J17" s="33">
        <v>3</v>
      </c>
      <c r="K17" s="33">
        <v>1</v>
      </c>
      <c r="L17" s="8">
        <v>18</v>
      </c>
      <c r="M17" s="42">
        <f t="shared" si="0"/>
        <v>22</v>
      </c>
      <c r="N17" s="48">
        <v>1</v>
      </c>
      <c r="O17" s="18">
        <v>4</v>
      </c>
      <c r="P17" s="34">
        <v>2</v>
      </c>
      <c r="Q17" s="18">
        <v>1</v>
      </c>
      <c r="R17" s="45">
        <v>1</v>
      </c>
      <c r="S17" s="26">
        <f t="shared" si="1"/>
        <v>31</v>
      </c>
    </row>
    <row r="18" spans="1:19" s="14" customFormat="1" ht="13.9" customHeight="1" x14ac:dyDescent="0.25">
      <c r="A18" s="21">
        <v>16</v>
      </c>
      <c r="B18" s="22" t="s">
        <v>57</v>
      </c>
      <c r="C18" s="25" t="s">
        <v>83</v>
      </c>
      <c r="D18" s="33">
        <v>1</v>
      </c>
      <c r="E18" s="38">
        <v>2</v>
      </c>
      <c r="F18" s="58">
        <v>2</v>
      </c>
      <c r="G18" s="33">
        <v>5</v>
      </c>
      <c r="H18" s="33">
        <v>7</v>
      </c>
      <c r="I18" s="33">
        <v>1</v>
      </c>
      <c r="J18" s="33">
        <v>3</v>
      </c>
      <c r="K18" s="33">
        <v>1</v>
      </c>
      <c r="L18" s="8">
        <v>20</v>
      </c>
      <c r="M18" s="42">
        <f t="shared" si="0"/>
        <v>22</v>
      </c>
      <c r="N18" s="48">
        <v>1</v>
      </c>
      <c r="O18" s="18">
        <v>4</v>
      </c>
      <c r="P18" s="34">
        <v>2</v>
      </c>
      <c r="Q18" s="18">
        <v>1</v>
      </c>
      <c r="R18" s="45">
        <v>1</v>
      </c>
      <c r="S18" s="26">
        <f t="shared" si="1"/>
        <v>31</v>
      </c>
    </row>
    <row r="19" spans="1:19" s="3" customFormat="1" ht="14.25" customHeight="1" x14ac:dyDescent="0.25">
      <c r="A19" s="21">
        <v>17</v>
      </c>
      <c r="B19" s="22" t="s">
        <v>105</v>
      </c>
      <c r="C19" s="25" t="s">
        <v>84</v>
      </c>
      <c r="D19" s="33">
        <v>1</v>
      </c>
      <c r="E19" s="38">
        <v>2</v>
      </c>
      <c r="F19" s="58">
        <v>2</v>
      </c>
      <c r="G19" s="33">
        <v>5</v>
      </c>
      <c r="H19" s="33">
        <v>7</v>
      </c>
      <c r="I19" s="33">
        <v>1</v>
      </c>
      <c r="J19" s="33">
        <v>3</v>
      </c>
      <c r="K19" s="33">
        <v>1</v>
      </c>
      <c r="L19" s="8">
        <v>20</v>
      </c>
      <c r="M19" s="42">
        <f t="shared" si="0"/>
        <v>22</v>
      </c>
      <c r="N19" s="48">
        <v>1</v>
      </c>
      <c r="O19" s="18">
        <v>4</v>
      </c>
      <c r="P19" s="34">
        <v>2</v>
      </c>
      <c r="Q19" s="18">
        <v>1</v>
      </c>
      <c r="R19" s="45">
        <v>1</v>
      </c>
      <c r="S19" s="26">
        <f t="shared" si="1"/>
        <v>31</v>
      </c>
    </row>
    <row r="20" spans="1:19" s="3" customFormat="1" ht="14.25" customHeight="1" x14ac:dyDescent="0.25">
      <c r="A20" s="21">
        <v>18</v>
      </c>
      <c r="B20" s="22" t="s">
        <v>58</v>
      </c>
      <c r="C20" s="25" t="s">
        <v>85</v>
      </c>
      <c r="D20" s="33">
        <v>1</v>
      </c>
      <c r="E20" s="38">
        <v>2</v>
      </c>
      <c r="F20" s="38">
        <v>2</v>
      </c>
      <c r="G20" s="33">
        <v>5</v>
      </c>
      <c r="H20" s="33">
        <v>7</v>
      </c>
      <c r="I20" s="33">
        <v>1</v>
      </c>
      <c r="J20" s="33">
        <v>3</v>
      </c>
      <c r="K20" s="38">
        <v>1</v>
      </c>
      <c r="L20" s="8">
        <v>17</v>
      </c>
      <c r="M20" s="42">
        <f t="shared" si="0"/>
        <v>22</v>
      </c>
      <c r="N20" s="48">
        <v>1</v>
      </c>
      <c r="O20" s="18">
        <v>4</v>
      </c>
      <c r="P20" s="34">
        <v>2</v>
      </c>
      <c r="Q20" s="18">
        <v>1</v>
      </c>
      <c r="R20" s="45">
        <v>1</v>
      </c>
      <c r="S20" s="26">
        <f t="shared" si="1"/>
        <v>31</v>
      </c>
    </row>
    <row r="21" spans="1:19" s="3" customFormat="1" ht="14.25" customHeight="1" x14ac:dyDescent="0.25">
      <c r="A21" s="21">
        <v>19</v>
      </c>
      <c r="B21" s="22" t="s">
        <v>59</v>
      </c>
      <c r="C21" s="25" t="s">
        <v>81</v>
      </c>
      <c r="D21" s="33">
        <v>1</v>
      </c>
      <c r="E21" s="38">
        <v>2</v>
      </c>
      <c r="F21" s="33">
        <v>2</v>
      </c>
      <c r="G21" s="33">
        <v>5</v>
      </c>
      <c r="H21" s="33">
        <v>7</v>
      </c>
      <c r="I21" s="33">
        <v>1</v>
      </c>
      <c r="J21" s="33">
        <v>3</v>
      </c>
      <c r="K21" s="33">
        <v>1</v>
      </c>
      <c r="L21" s="8">
        <v>20</v>
      </c>
      <c r="M21" s="42">
        <f t="shared" si="0"/>
        <v>22</v>
      </c>
      <c r="N21" s="48">
        <v>1</v>
      </c>
      <c r="O21" s="18">
        <v>4</v>
      </c>
      <c r="P21" s="34">
        <v>2</v>
      </c>
      <c r="Q21" s="18">
        <v>1</v>
      </c>
      <c r="R21" s="45">
        <v>1</v>
      </c>
      <c r="S21" s="26">
        <f t="shared" si="1"/>
        <v>31</v>
      </c>
    </row>
    <row r="22" spans="1:19" s="3" customFormat="1" ht="14.25" customHeight="1" x14ac:dyDescent="0.25">
      <c r="A22" s="21">
        <v>20</v>
      </c>
      <c r="B22" s="22" t="s">
        <v>60</v>
      </c>
      <c r="C22" s="25" t="s">
        <v>78</v>
      </c>
      <c r="D22" s="33">
        <v>1</v>
      </c>
      <c r="E22" s="38">
        <v>2</v>
      </c>
      <c r="F22" s="33">
        <v>2</v>
      </c>
      <c r="G22" s="33">
        <v>5</v>
      </c>
      <c r="H22" s="33">
        <v>7</v>
      </c>
      <c r="I22" s="33">
        <v>1</v>
      </c>
      <c r="J22" s="33">
        <v>3</v>
      </c>
      <c r="K22" s="33">
        <v>1</v>
      </c>
      <c r="L22" s="8">
        <v>20</v>
      </c>
      <c r="M22" s="42">
        <f t="shared" si="0"/>
        <v>22</v>
      </c>
      <c r="N22" s="48">
        <v>1</v>
      </c>
      <c r="O22" s="18">
        <v>4</v>
      </c>
      <c r="P22" s="34">
        <v>2</v>
      </c>
      <c r="Q22" s="18">
        <v>1</v>
      </c>
      <c r="R22" s="45">
        <v>1</v>
      </c>
      <c r="S22" s="26">
        <f t="shared" si="1"/>
        <v>31</v>
      </c>
    </row>
    <row r="23" spans="1:19" s="3" customFormat="1" ht="14.25" customHeight="1" x14ac:dyDescent="0.25">
      <c r="A23" s="21">
        <v>21</v>
      </c>
      <c r="B23" s="22" t="s">
        <v>38</v>
      </c>
      <c r="C23" s="25" t="s">
        <v>80</v>
      </c>
      <c r="D23" s="33">
        <v>1</v>
      </c>
      <c r="E23" s="38">
        <v>2</v>
      </c>
      <c r="F23" s="33">
        <v>2</v>
      </c>
      <c r="G23" s="33">
        <v>5</v>
      </c>
      <c r="H23" s="33">
        <v>7</v>
      </c>
      <c r="I23" s="33">
        <v>1</v>
      </c>
      <c r="J23" s="33">
        <v>3</v>
      </c>
      <c r="K23" s="33">
        <v>1</v>
      </c>
      <c r="L23" s="8">
        <v>20</v>
      </c>
      <c r="M23" s="42">
        <f t="shared" si="0"/>
        <v>22</v>
      </c>
      <c r="N23" s="48">
        <v>1</v>
      </c>
      <c r="O23" s="18">
        <v>4</v>
      </c>
      <c r="P23" s="34">
        <v>2</v>
      </c>
      <c r="Q23" s="18">
        <v>1</v>
      </c>
      <c r="R23" s="45">
        <v>1</v>
      </c>
      <c r="S23" s="26">
        <f t="shared" si="1"/>
        <v>31</v>
      </c>
    </row>
    <row r="24" spans="1:19" s="5" customFormat="1" ht="14.25" customHeight="1" x14ac:dyDescent="0.25">
      <c r="A24" s="2"/>
      <c r="B24" s="2"/>
      <c r="C24" s="2"/>
      <c r="D24" s="2"/>
      <c r="E24" s="2">
        <f>SUM(E15:E23)</f>
        <v>18</v>
      </c>
      <c r="F24" s="2"/>
      <c r="G24" s="2"/>
      <c r="H24" s="2"/>
      <c r="I24" s="2"/>
      <c r="J24" s="2"/>
      <c r="K24" s="2"/>
      <c r="L24" s="16"/>
      <c r="M24" s="16">
        <f t="shared" ref="M24:S24" si="2">SUM(M3:M23)</f>
        <v>478</v>
      </c>
      <c r="N24" s="2">
        <f t="shared" si="2"/>
        <v>13</v>
      </c>
      <c r="O24" s="2">
        <f t="shared" si="2"/>
        <v>64</v>
      </c>
      <c r="P24" s="2">
        <f t="shared" si="2"/>
        <v>42</v>
      </c>
      <c r="Q24" s="2">
        <f t="shared" si="2"/>
        <v>21</v>
      </c>
      <c r="R24" s="2">
        <f t="shared" si="2"/>
        <v>21</v>
      </c>
      <c r="S24" s="2">
        <f t="shared" si="2"/>
        <v>639</v>
      </c>
    </row>
    <row r="25" spans="1:19" s="5" customFormat="1" ht="22.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17"/>
      <c r="M25" s="9"/>
      <c r="N25" s="9"/>
      <c r="O25" s="9"/>
      <c r="P25" s="9"/>
      <c r="Q25" s="9"/>
      <c r="R25" s="9"/>
      <c r="S25" s="9">
        <f>R24+Q24+P24+O24+N24+M24</f>
        <v>639</v>
      </c>
    </row>
    <row r="27" spans="1:19" ht="17.25" x14ac:dyDescent="0.3">
      <c r="D27" s="59">
        <v>11</v>
      </c>
      <c r="E27" s="67" t="s">
        <v>98</v>
      </c>
      <c r="F27" s="68">
        <v>23</v>
      </c>
      <c r="G27" s="54" t="s">
        <v>101</v>
      </c>
    </row>
  </sheetData>
  <mergeCells count="28">
    <mergeCell ref="U11:U12"/>
    <mergeCell ref="W11:W12"/>
    <mergeCell ref="X11:X12"/>
    <mergeCell ref="U1:AC1"/>
    <mergeCell ref="A1:A2"/>
    <mergeCell ref="B1:B2"/>
    <mergeCell ref="C1:C2"/>
    <mergeCell ref="W3:X3"/>
    <mergeCell ref="W4:X4"/>
    <mergeCell ref="V2:X2"/>
    <mergeCell ref="Y2:AB2"/>
    <mergeCell ref="W5:X5"/>
    <mergeCell ref="W6:X6"/>
    <mergeCell ref="W7:X7"/>
    <mergeCell ref="W8:X8"/>
    <mergeCell ref="Y9:AB9"/>
    <mergeCell ref="Y3:AB3"/>
    <mergeCell ref="Y4:AB4"/>
    <mergeCell ref="Y5:AB5"/>
    <mergeCell ref="Y6:AB6"/>
    <mergeCell ref="V11:V12"/>
    <mergeCell ref="Y15:AB15"/>
    <mergeCell ref="Y13:AB13"/>
    <mergeCell ref="Y7:AB7"/>
    <mergeCell ref="Y8:AB8"/>
    <mergeCell ref="Y10:AB10"/>
    <mergeCell ref="Y11:AB11"/>
    <mergeCell ref="Y12:AB12"/>
  </mergeCells>
  <phoneticPr fontId="36" type="noConversion"/>
  <pageMargins left="0" right="0" top="0" bottom="0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H23"/>
  <sheetViews>
    <sheetView workbookViewId="0">
      <selection activeCell="Q8" sqref="Q8"/>
    </sheetView>
  </sheetViews>
  <sheetFormatPr defaultRowHeight="15" x14ac:dyDescent="0.25"/>
  <cols>
    <col min="2" max="2" width="15" customWidth="1"/>
    <col min="3" max="3" width="11.140625" customWidth="1"/>
    <col min="5" max="5" width="12.42578125" customWidth="1"/>
    <col min="8" max="8" width="21" customWidth="1"/>
  </cols>
  <sheetData>
    <row r="4" spans="2:8" x14ac:dyDescent="0.25">
      <c r="B4" s="346" t="s">
        <v>120</v>
      </c>
      <c r="C4" s="346"/>
      <c r="D4" s="346"/>
      <c r="E4" s="346"/>
      <c r="F4" s="346"/>
      <c r="G4" s="346"/>
      <c r="H4" s="346"/>
    </row>
    <row r="5" spans="2:8" x14ac:dyDescent="0.25">
      <c r="B5" s="346"/>
      <c r="C5" s="346"/>
      <c r="D5" s="346"/>
      <c r="E5" s="346"/>
      <c r="F5" s="346"/>
      <c r="G5" s="346"/>
      <c r="H5" s="346"/>
    </row>
    <row r="6" spans="2:8" ht="18.75" x14ac:dyDescent="0.25">
      <c r="B6" s="346" t="s">
        <v>13</v>
      </c>
      <c r="C6" s="346"/>
      <c r="D6" s="346"/>
      <c r="E6" s="346"/>
      <c r="F6" s="346"/>
      <c r="G6" s="346"/>
      <c r="H6" s="346"/>
    </row>
    <row r="7" spans="2:8" ht="18.75" x14ac:dyDescent="0.25">
      <c r="B7" s="11" t="s">
        <v>89</v>
      </c>
      <c r="C7" s="346" t="s">
        <v>92</v>
      </c>
      <c r="D7" s="346"/>
      <c r="E7" s="346"/>
      <c r="F7" s="346"/>
      <c r="G7" s="346"/>
      <c r="H7" s="12" t="s">
        <v>93</v>
      </c>
    </row>
    <row r="8" spans="2:8" ht="18.75" x14ac:dyDescent="0.25">
      <c r="B8" s="10" t="s">
        <v>90</v>
      </c>
      <c r="C8" s="344"/>
      <c r="D8" s="344"/>
      <c r="E8" s="344"/>
      <c r="F8" s="344"/>
      <c r="G8" s="344"/>
      <c r="H8" s="13"/>
    </row>
    <row r="9" spans="2:8" ht="18.75" x14ac:dyDescent="0.25">
      <c r="B9" s="10" t="s">
        <v>8</v>
      </c>
      <c r="C9" s="344"/>
      <c r="D9" s="344"/>
      <c r="E9" s="344"/>
      <c r="F9" s="344"/>
      <c r="G9" s="344"/>
      <c r="H9" s="13"/>
    </row>
    <row r="10" spans="2:8" ht="18.75" x14ac:dyDescent="0.25">
      <c r="B10" s="10" t="s">
        <v>9</v>
      </c>
      <c r="C10" s="344"/>
      <c r="D10" s="344"/>
      <c r="E10" s="344"/>
      <c r="F10" s="344"/>
      <c r="G10" s="344"/>
      <c r="H10" s="13"/>
    </row>
    <row r="11" spans="2:8" ht="18.75" x14ac:dyDescent="0.25">
      <c r="B11" s="10" t="s">
        <v>91</v>
      </c>
      <c r="C11" s="344"/>
      <c r="D11" s="344"/>
      <c r="E11" s="344"/>
      <c r="F11" s="344"/>
      <c r="G11" s="344"/>
      <c r="H11" s="13"/>
    </row>
    <row r="12" spans="2:8" ht="18.75" x14ac:dyDescent="0.25">
      <c r="B12" s="10" t="s">
        <v>10</v>
      </c>
      <c r="C12" s="344"/>
      <c r="D12" s="344"/>
      <c r="E12" s="344"/>
      <c r="F12" s="344"/>
      <c r="G12" s="344"/>
      <c r="H12" s="13"/>
    </row>
    <row r="13" spans="2:8" ht="18.75" x14ac:dyDescent="0.25">
      <c r="B13" s="10" t="s">
        <v>11</v>
      </c>
      <c r="C13" s="344"/>
      <c r="D13" s="344"/>
      <c r="E13" s="344"/>
      <c r="F13" s="344"/>
      <c r="G13" s="344"/>
      <c r="H13" s="13"/>
    </row>
    <row r="14" spans="2:8" ht="18.75" x14ac:dyDescent="0.25">
      <c r="B14" s="346" t="s">
        <v>15</v>
      </c>
      <c r="C14" s="346"/>
      <c r="D14" s="346"/>
      <c r="E14" s="346"/>
      <c r="F14" s="346"/>
      <c r="G14" s="346"/>
      <c r="H14" s="346"/>
    </row>
    <row r="15" spans="2:8" ht="18.75" x14ac:dyDescent="0.25">
      <c r="B15" s="11" t="s">
        <v>89</v>
      </c>
      <c r="C15" s="346" t="s">
        <v>92</v>
      </c>
      <c r="D15" s="346"/>
      <c r="E15" s="346"/>
      <c r="F15" s="346"/>
      <c r="G15" s="346"/>
      <c r="H15" s="12" t="s">
        <v>93</v>
      </c>
    </row>
    <row r="16" spans="2:8" ht="18.75" x14ac:dyDescent="0.25">
      <c r="B16" s="10" t="s">
        <v>90</v>
      </c>
      <c r="C16" s="344" t="s">
        <v>95</v>
      </c>
      <c r="D16" s="344"/>
      <c r="E16" s="344"/>
      <c r="F16" s="344"/>
      <c r="G16" s="344"/>
      <c r="H16" s="13" t="s">
        <v>94</v>
      </c>
    </row>
    <row r="17" spans="2:8" ht="18.75" x14ac:dyDescent="0.25">
      <c r="B17" s="10" t="s">
        <v>8</v>
      </c>
      <c r="C17" s="344"/>
      <c r="D17" s="344"/>
      <c r="E17" s="344"/>
      <c r="F17" s="344"/>
      <c r="G17" s="344"/>
      <c r="H17" s="13"/>
    </row>
    <row r="18" spans="2:8" ht="18.75" x14ac:dyDescent="0.25">
      <c r="B18" s="10" t="s">
        <v>9</v>
      </c>
      <c r="C18" s="344"/>
      <c r="D18" s="344"/>
      <c r="E18" s="344"/>
      <c r="F18" s="344"/>
      <c r="G18" s="344"/>
      <c r="H18" s="13"/>
    </row>
    <row r="19" spans="2:8" ht="18.75" x14ac:dyDescent="0.25">
      <c r="B19" s="10" t="s">
        <v>91</v>
      </c>
      <c r="C19" s="344"/>
      <c r="D19" s="344"/>
      <c r="E19" s="344"/>
      <c r="F19" s="344"/>
      <c r="G19" s="344"/>
      <c r="H19" s="13"/>
    </row>
    <row r="20" spans="2:8" ht="18.75" x14ac:dyDescent="0.25">
      <c r="B20" s="10" t="s">
        <v>10</v>
      </c>
      <c r="C20" s="344"/>
      <c r="D20" s="344"/>
      <c r="E20" s="344"/>
      <c r="F20" s="344"/>
      <c r="G20" s="344"/>
      <c r="H20" s="13"/>
    </row>
    <row r="21" spans="2:8" ht="18.75" x14ac:dyDescent="0.25">
      <c r="B21" s="10" t="s">
        <v>11</v>
      </c>
      <c r="C21" s="344"/>
      <c r="D21" s="344"/>
      <c r="E21" s="344"/>
      <c r="F21" s="344"/>
      <c r="G21" s="344"/>
      <c r="H21" s="13"/>
    </row>
    <row r="23" spans="2:8" ht="18.75" x14ac:dyDescent="0.3">
      <c r="B23" s="345"/>
      <c r="C23" s="345"/>
      <c r="D23" s="345"/>
      <c r="E23" s="345"/>
      <c r="F23" s="345"/>
      <c r="G23" s="345"/>
      <c r="H23" s="345"/>
    </row>
  </sheetData>
  <mergeCells count="18">
    <mergeCell ref="B4:H5"/>
    <mergeCell ref="B6:H6"/>
    <mergeCell ref="C8:G8"/>
    <mergeCell ref="C7:G7"/>
    <mergeCell ref="C9:G9"/>
    <mergeCell ref="C10:G10"/>
    <mergeCell ref="C11:G11"/>
    <mergeCell ref="C12:G12"/>
    <mergeCell ref="C13:G13"/>
    <mergeCell ref="C19:G19"/>
    <mergeCell ref="C20:G20"/>
    <mergeCell ref="C21:G21"/>
    <mergeCell ref="B23:H23"/>
    <mergeCell ref="B14:H14"/>
    <mergeCell ref="C15:G15"/>
    <mergeCell ref="C16:G16"/>
    <mergeCell ref="C17:G17"/>
    <mergeCell ref="C18:G1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46"/>
  <sheetViews>
    <sheetView tabSelected="1" workbookViewId="0">
      <pane ySplit="2" topLeftCell="A3" activePane="bottomLeft" state="frozen"/>
      <selection pane="bottomLeft" activeCell="K6" sqref="K6"/>
    </sheetView>
  </sheetViews>
  <sheetFormatPr defaultRowHeight="15" x14ac:dyDescent="0.25"/>
  <cols>
    <col min="1" max="1" width="4.140625" customWidth="1"/>
    <col min="2" max="2" width="20.7109375" customWidth="1"/>
    <col min="3" max="3" width="8.140625" style="82" customWidth="1"/>
    <col min="4" max="4" width="7.85546875" style="86" customWidth="1"/>
    <col min="5" max="5" width="6.7109375" style="82" customWidth="1"/>
    <col min="6" max="6" width="5" style="82" customWidth="1"/>
    <col min="7" max="7" width="5.42578125" style="82" customWidth="1"/>
    <col min="8" max="8" width="5.140625" style="82" customWidth="1"/>
    <col min="9" max="9" width="4.85546875" style="82" customWidth="1"/>
    <col min="10" max="10" width="5.28515625" style="82" customWidth="1"/>
    <col min="11" max="11" width="5.85546875" style="82" customWidth="1"/>
    <col min="12" max="12" width="7.42578125" style="82" customWidth="1"/>
    <col min="13" max="13" width="5.140625" style="82" customWidth="1"/>
    <col min="14" max="14" width="6.85546875" style="82" customWidth="1"/>
    <col min="15" max="15" width="5.85546875" style="82" customWidth="1"/>
    <col min="16" max="17" width="5.28515625" style="82" customWidth="1"/>
    <col min="18" max="18" width="8.85546875" style="89" customWidth="1"/>
    <col min="19" max="19" width="8.85546875" style="86"/>
    <col min="20" max="20" width="29.85546875" style="82" customWidth="1"/>
    <col min="22" max="22" width="9" customWidth="1"/>
    <col min="23" max="32" width="6.140625" style="82" customWidth="1"/>
  </cols>
  <sheetData>
    <row r="1" spans="1:34" x14ac:dyDescent="0.25">
      <c r="V1" s="77"/>
      <c r="W1" s="94" t="s">
        <v>160</v>
      </c>
      <c r="X1" s="94" t="s">
        <v>158</v>
      </c>
      <c r="Y1" s="94" t="s">
        <v>161</v>
      </c>
      <c r="Z1" s="94" t="s">
        <v>158</v>
      </c>
      <c r="AA1" s="94" t="s">
        <v>162</v>
      </c>
      <c r="AB1" s="94" t="s">
        <v>158</v>
      </c>
      <c r="AC1" s="94" t="s">
        <v>163</v>
      </c>
      <c r="AD1" s="94" t="s">
        <v>158</v>
      </c>
      <c r="AE1" s="94" t="s">
        <v>164</v>
      </c>
      <c r="AF1" s="94" t="s">
        <v>158</v>
      </c>
      <c r="AG1" s="97" t="s">
        <v>159</v>
      </c>
      <c r="AH1" s="79"/>
    </row>
    <row r="2" spans="1:34" s="79" customFormat="1" ht="36.75" x14ac:dyDescent="0.25">
      <c r="A2" s="78"/>
      <c r="B2" s="78"/>
      <c r="C2" s="80" t="s">
        <v>141</v>
      </c>
      <c r="D2" s="85" t="s">
        <v>149</v>
      </c>
      <c r="E2" s="80"/>
      <c r="F2" s="105" t="s">
        <v>124</v>
      </c>
      <c r="G2" s="83" t="s">
        <v>117</v>
      </c>
      <c r="H2" s="83" t="s">
        <v>14</v>
      </c>
      <c r="I2" s="83" t="s">
        <v>48</v>
      </c>
      <c r="J2" s="83" t="s">
        <v>150</v>
      </c>
      <c r="K2" s="83" t="s">
        <v>67</v>
      </c>
      <c r="L2" s="83" t="s">
        <v>125</v>
      </c>
      <c r="M2" s="83" t="s">
        <v>86</v>
      </c>
      <c r="N2" s="105" t="s">
        <v>126</v>
      </c>
      <c r="O2" s="83" t="s">
        <v>108</v>
      </c>
      <c r="P2" s="105" t="s">
        <v>127</v>
      </c>
      <c r="Q2" s="83" t="s">
        <v>18</v>
      </c>
      <c r="R2" s="90" t="s">
        <v>151</v>
      </c>
      <c r="S2" s="87" t="s">
        <v>128</v>
      </c>
      <c r="T2" s="84"/>
      <c r="V2" s="78" t="s">
        <v>14</v>
      </c>
      <c r="W2" s="95">
        <v>3</v>
      </c>
      <c r="X2" s="95">
        <f>W2*4</f>
        <v>12</v>
      </c>
      <c r="Y2" s="95">
        <v>5</v>
      </c>
      <c r="Z2" s="95">
        <f>Y2*4</f>
        <v>20</v>
      </c>
      <c r="AA2" s="95">
        <v>5</v>
      </c>
      <c r="AB2" s="95">
        <f>AA2*4</f>
        <v>20</v>
      </c>
      <c r="AC2" s="95">
        <v>5</v>
      </c>
      <c r="AD2" s="95">
        <f>AC2*5</f>
        <v>25</v>
      </c>
      <c r="AE2" s="95">
        <v>5</v>
      </c>
      <c r="AF2" s="98">
        <f>AE2*4</f>
        <v>20</v>
      </c>
      <c r="AG2" s="101">
        <f>X2+Z2+AB2+AD2+AF2</f>
        <v>97</v>
      </c>
    </row>
    <row r="3" spans="1:34" ht="15.75" x14ac:dyDescent="0.25">
      <c r="A3" s="77">
        <v>1</v>
      </c>
      <c r="B3" s="77" t="s">
        <v>97</v>
      </c>
      <c r="C3" s="81" t="s">
        <v>142</v>
      </c>
      <c r="D3" s="85">
        <v>16</v>
      </c>
      <c r="E3" s="81" t="s">
        <v>12</v>
      </c>
      <c r="F3" s="81">
        <v>1</v>
      </c>
      <c r="G3" s="111"/>
      <c r="H3" s="314"/>
      <c r="I3" s="81">
        <v>12</v>
      </c>
      <c r="J3" s="111">
        <v>2</v>
      </c>
      <c r="K3" s="81">
        <v>3</v>
      </c>
      <c r="L3" s="81"/>
      <c r="M3" s="81"/>
      <c r="N3" s="81"/>
      <c r="O3" s="111"/>
      <c r="P3" s="118"/>
      <c r="Q3" s="109"/>
      <c r="R3" s="91"/>
      <c r="S3" s="85">
        <f>SUM(F3:Q3)</f>
        <v>18</v>
      </c>
      <c r="T3" s="81"/>
      <c r="V3" s="77" t="s">
        <v>48</v>
      </c>
      <c r="W3" s="99">
        <v>12</v>
      </c>
      <c r="X3" s="95">
        <f t="shared" ref="X3:X15" si="0">W3*4</f>
        <v>48</v>
      </c>
      <c r="Y3" s="99">
        <v>10</v>
      </c>
      <c r="Z3" s="95">
        <f t="shared" ref="Z3:Z15" si="1">Y3*4</f>
        <v>40</v>
      </c>
      <c r="AA3" s="99">
        <v>7</v>
      </c>
      <c r="AB3" s="95">
        <f t="shared" ref="AB3:AB15" si="2">AA3*4</f>
        <v>28</v>
      </c>
      <c r="AC3" s="99">
        <v>7</v>
      </c>
      <c r="AD3" s="95">
        <f t="shared" ref="AD3:AD15" si="3">AC3*5</f>
        <v>35</v>
      </c>
      <c r="AE3" s="99">
        <v>7</v>
      </c>
      <c r="AF3" s="98">
        <f t="shared" ref="AF3:AF15" si="4">AE3*4</f>
        <v>28</v>
      </c>
      <c r="AG3" s="101">
        <f t="shared" ref="AG3:AG15" si="5">X3+Z3+AB3+AD3+AF3</f>
        <v>179</v>
      </c>
    </row>
    <row r="4" spans="1:34" ht="15.75" x14ac:dyDescent="0.25">
      <c r="A4" s="77">
        <v>2</v>
      </c>
      <c r="B4" s="77" t="s">
        <v>68</v>
      </c>
      <c r="C4" s="81"/>
      <c r="D4" s="85">
        <v>20</v>
      </c>
      <c r="E4" s="81" t="s">
        <v>49</v>
      </c>
      <c r="F4" s="312"/>
      <c r="G4" s="111"/>
      <c r="H4" s="81">
        <v>3</v>
      </c>
      <c r="I4" s="81">
        <v>12</v>
      </c>
      <c r="J4" s="108">
        <v>7</v>
      </c>
      <c r="K4" s="81">
        <v>2</v>
      </c>
      <c r="L4" s="81"/>
      <c r="M4" s="81"/>
      <c r="N4" s="81"/>
      <c r="O4" s="111"/>
      <c r="P4" s="118"/>
      <c r="Q4" s="109"/>
      <c r="R4" s="91"/>
      <c r="S4" s="85">
        <f t="shared" ref="S4:S37" si="6">SUM(F4:Q4)</f>
        <v>24</v>
      </c>
      <c r="T4" s="81" t="s">
        <v>207</v>
      </c>
      <c r="V4" s="77" t="s">
        <v>152</v>
      </c>
      <c r="W4" s="99">
        <v>1</v>
      </c>
      <c r="X4" s="95">
        <f t="shared" si="0"/>
        <v>4</v>
      </c>
      <c r="Y4" s="99">
        <v>1</v>
      </c>
      <c r="Z4" s="95">
        <f t="shared" si="1"/>
        <v>4</v>
      </c>
      <c r="AA4" s="99">
        <v>1</v>
      </c>
      <c r="AB4" s="95">
        <f t="shared" si="2"/>
        <v>4</v>
      </c>
      <c r="AC4" s="99">
        <v>1</v>
      </c>
      <c r="AD4" s="95">
        <f t="shared" si="3"/>
        <v>5</v>
      </c>
      <c r="AE4" s="99">
        <v>1</v>
      </c>
      <c r="AF4" s="98">
        <f t="shared" si="4"/>
        <v>4</v>
      </c>
      <c r="AG4" s="101">
        <f t="shared" si="5"/>
        <v>21</v>
      </c>
    </row>
    <row r="5" spans="1:34" ht="15.75" x14ac:dyDescent="0.25">
      <c r="A5" s="77">
        <v>3</v>
      </c>
      <c r="B5" s="77" t="s">
        <v>70</v>
      </c>
      <c r="C5" s="81" t="s">
        <v>143</v>
      </c>
      <c r="D5" s="85">
        <v>19</v>
      </c>
      <c r="E5" s="81" t="s">
        <v>21</v>
      </c>
      <c r="F5" s="108">
        <v>1</v>
      </c>
      <c r="G5" s="111"/>
      <c r="H5" s="81">
        <v>3</v>
      </c>
      <c r="I5" s="81">
        <v>12</v>
      </c>
      <c r="J5" s="108">
        <v>7</v>
      </c>
      <c r="K5" s="81">
        <v>2</v>
      </c>
      <c r="L5" s="81"/>
      <c r="M5" s="81"/>
      <c r="N5" s="81"/>
      <c r="O5" s="111"/>
      <c r="P5" s="118"/>
      <c r="Q5" s="109"/>
      <c r="R5" s="91"/>
      <c r="S5" s="85">
        <f t="shared" si="6"/>
        <v>25</v>
      </c>
      <c r="T5" s="81"/>
      <c r="V5" s="77" t="s">
        <v>67</v>
      </c>
      <c r="W5" s="99">
        <v>3</v>
      </c>
      <c r="X5" s="95">
        <f t="shared" si="0"/>
        <v>12</v>
      </c>
      <c r="Y5" s="99">
        <v>3</v>
      </c>
      <c r="Z5" s="95">
        <f t="shared" si="1"/>
        <v>12</v>
      </c>
      <c r="AA5" s="99">
        <v>3</v>
      </c>
      <c r="AB5" s="95">
        <f t="shared" si="2"/>
        <v>12</v>
      </c>
      <c r="AC5" s="99">
        <v>3</v>
      </c>
      <c r="AD5" s="95">
        <f t="shared" si="3"/>
        <v>15</v>
      </c>
      <c r="AE5" s="99">
        <v>3</v>
      </c>
      <c r="AF5" s="98">
        <f t="shared" si="4"/>
        <v>12</v>
      </c>
      <c r="AG5" s="101">
        <f t="shared" si="5"/>
        <v>63</v>
      </c>
    </row>
    <row r="6" spans="1:34" ht="15.75" x14ac:dyDescent="0.25">
      <c r="A6" s="77">
        <v>4</v>
      </c>
      <c r="B6" s="77" t="s">
        <v>76</v>
      </c>
      <c r="C6" s="81"/>
      <c r="D6" s="85">
        <v>20</v>
      </c>
      <c r="E6" s="81" t="s">
        <v>50</v>
      </c>
      <c r="F6" s="312"/>
      <c r="G6" s="312"/>
      <c r="H6" s="81">
        <v>3</v>
      </c>
      <c r="I6" s="81">
        <v>12</v>
      </c>
      <c r="J6" s="108">
        <v>7</v>
      </c>
      <c r="K6" s="108">
        <v>3</v>
      </c>
      <c r="L6" s="81"/>
      <c r="M6" s="81"/>
      <c r="N6" s="81"/>
      <c r="O6" s="111"/>
      <c r="P6" s="118"/>
      <c r="Q6" s="109"/>
      <c r="R6" s="91"/>
      <c r="S6" s="85">
        <f t="shared" si="6"/>
        <v>25</v>
      </c>
      <c r="T6" s="81"/>
      <c r="V6" s="77" t="s">
        <v>117</v>
      </c>
      <c r="W6" s="99">
        <v>2</v>
      </c>
      <c r="X6" s="95">
        <f t="shared" si="0"/>
        <v>8</v>
      </c>
      <c r="Y6" s="99">
        <v>2</v>
      </c>
      <c r="Z6" s="95">
        <f t="shared" si="1"/>
        <v>8</v>
      </c>
      <c r="AA6" s="99">
        <v>2</v>
      </c>
      <c r="AB6" s="95">
        <f t="shared" si="2"/>
        <v>8</v>
      </c>
      <c r="AC6" s="99"/>
      <c r="AD6" s="95">
        <f t="shared" si="3"/>
        <v>0</v>
      </c>
      <c r="AE6" s="99"/>
      <c r="AF6" s="98">
        <f t="shared" si="4"/>
        <v>0</v>
      </c>
      <c r="AG6" s="101">
        <f t="shared" si="5"/>
        <v>24</v>
      </c>
    </row>
    <row r="7" spans="1:34" ht="15.75" x14ac:dyDescent="0.25">
      <c r="A7" s="77">
        <v>5</v>
      </c>
      <c r="B7" s="77" t="s">
        <v>71</v>
      </c>
      <c r="C7" s="81"/>
      <c r="D7" s="85">
        <v>20</v>
      </c>
      <c r="E7" s="81" t="s">
        <v>51</v>
      </c>
      <c r="F7" s="146"/>
      <c r="G7" s="313"/>
      <c r="H7" s="81">
        <v>5</v>
      </c>
      <c r="I7" s="81">
        <v>10</v>
      </c>
      <c r="J7" s="108">
        <v>7</v>
      </c>
      <c r="K7" s="108">
        <v>3</v>
      </c>
      <c r="L7" s="81"/>
      <c r="M7" s="81"/>
      <c r="N7" s="81"/>
      <c r="O7" s="81">
        <v>2</v>
      </c>
      <c r="P7" s="118"/>
      <c r="Q7" s="109"/>
      <c r="R7" s="91"/>
      <c r="S7" s="85">
        <f t="shared" si="6"/>
        <v>27</v>
      </c>
      <c r="T7" s="81"/>
      <c r="V7" s="77" t="s">
        <v>153</v>
      </c>
      <c r="W7" s="99"/>
      <c r="X7" s="95">
        <f t="shared" si="0"/>
        <v>0</v>
      </c>
      <c r="Y7" s="99"/>
      <c r="Z7" s="95">
        <f t="shared" si="1"/>
        <v>0</v>
      </c>
      <c r="AA7" s="99"/>
      <c r="AB7" s="95">
        <f t="shared" si="2"/>
        <v>0</v>
      </c>
      <c r="AC7" s="99">
        <v>2</v>
      </c>
      <c r="AD7" s="95">
        <f t="shared" si="3"/>
        <v>10</v>
      </c>
      <c r="AE7" s="99">
        <v>2</v>
      </c>
      <c r="AF7" s="98">
        <f t="shared" si="4"/>
        <v>8</v>
      </c>
      <c r="AG7" s="101">
        <f t="shared" si="5"/>
        <v>18</v>
      </c>
      <c r="AH7">
        <f>AG6+AG7+AG8</f>
        <v>60</v>
      </c>
    </row>
    <row r="8" spans="1:34" ht="15.75" x14ac:dyDescent="0.25">
      <c r="A8" s="77">
        <v>6</v>
      </c>
      <c r="B8" s="77" t="s">
        <v>130</v>
      </c>
      <c r="C8" s="81"/>
      <c r="D8" s="85">
        <v>21</v>
      </c>
      <c r="E8" s="81" t="s">
        <v>52</v>
      </c>
      <c r="F8" s="81">
        <v>1</v>
      </c>
      <c r="G8" s="146"/>
      <c r="H8" s="81">
        <v>5</v>
      </c>
      <c r="I8" s="81">
        <v>10</v>
      </c>
      <c r="J8" s="108">
        <v>7</v>
      </c>
      <c r="K8" s="108">
        <v>3</v>
      </c>
      <c r="L8" s="81"/>
      <c r="M8" s="81"/>
      <c r="N8" s="81"/>
      <c r="O8" s="81">
        <v>2</v>
      </c>
      <c r="P8" s="118"/>
      <c r="Q8" s="109"/>
      <c r="R8" s="91"/>
      <c r="S8" s="85">
        <f>SUM(F8:Q8)</f>
        <v>28</v>
      </c>
      <c r="T8" s="147" t="s">
        <v>212</v>
      </c>
      <c r="V8" s="77" t="s">
        <v>154</v>
      </c>
      <c r="W8" s="99"/>
      <c r="X8" s="95">
        <f t="shared" si="0"/>
        <v>0</v>
      </c>
      <c r="Y8" s="99"/>
      <c r="Z8" s="95">
        <f t="shared" si="1"/>
        <v>0</v>
      </c>
      <c r="AA8" s="99"/>
      <c r="AB8" s="95">
        <f t="shared" si="2"/>
        <v>0</v>
      </c>
      <c r="AC8" s="99">
        <v>2</v>
      </c>
      <c r="AD8" s="95">
        <f t="shared" si="3"/>
        <v>10</v>
      </c>
      <c r="AE8" s="99">
        <v>2</v>
      </c>
      <c r="AF8" s="98">
        <f t="shared" si="4"/>
        <v>8</v>
      </c>
      <c r="AG8" s="101">
        <f t="shared" si="5"/>
        <v>18</v>
      </c>
    </row>
    <row r="9" spans="1:34" ht="16.899999999999999" customHeight="1" x14ac:dyDescent="0.25">
      <c r="A9" s="77">
        <v>7</v>
      </c>
      <c r="B9" s="77" t="s">
        <v>77</v>
      </c>
      <c r="C9" s="81" t="s">
        <v>144</v>
      </c>
      <c r="D9" s="85">
        <v>17</v>
      </c>
      <c r="E9" s="81" t="s">
        <v>25</v>
      </c>
      <c r="F9" s="146"/>
      <c r="G9" s="146"/>
      <c r="H9" s="81">
        <v>5</v>
      </c>
      <c r="I9" s="81">
        <v>10</v>
      </c>
      <c r="J9" s="108">
        <v>7</v>
      </c>
      <c r="K9" s="108">
        <v>3</v>
      </c>
      <c r="L9" s="81"/>
      <c r="M9" s="81"/>
      <c r="N9" s="81"/>
      <c r="O9" s="109"/>
      <c r="P9" s="118"/>
      <c r="Q9" s="109"/>
      <c r="R9" s="91"/>
      <c r="S9" s="85">
        <f t="shared" si="6"/>
        <v>25</v>
      </c>
      <c r="T9" s="81" t="s">
        <v>213</v>
      </c>
      <c r="V9" s="77" t="s">
        <v>86</v>
      </c>
      <c r="W9" s="99"/>
      <c r="X9" s="95">
        <f t="shared" si="0"/>
        <v>0</v>
      </c>
      <c r="Y9" s="99"/>
      <c r="Z9" s="95">
        <f t="shared" si="1"/>
        <v>0</v>
      </c>
      <c r="AA9" s="99">
        <v>1</v>
      </c>
      <c r="AB9" s="95">
        <f t="shared" si="2"/>
        <v>4</v>
      </c>
      <c r="AC9" s="99">
        <v>1</v>
      </c>
      <c r="AD9" s="95">
        <f t="shared" si="3"/>
        <v>5</v>
      </c>
      <c r="AE9" s="99">
        <v>1</v>
      </c>
      <c r="AF9" s="98">
        <f t="shared" si="4"/>
        <v>4</v>
      </c>
      <c r="AG9" s="101">
        <f t="shared" si="5"/>
        <v>13</v>
      </c>
    </row>
    <row r="10" spans="1:34" ht="15.75" x14ac:dyDescent="0.25">
      <c r="A10" s="77">
        <v>8</v>
      </c>
      <c r="B10" s="77" t="s">
        <v>74</v>
      </c>
      <c r="C10" s="81"/>
      <c r="D10" s="85">
        <v>20</v>
      </c>
      <c r="E10" s="81" t="s">
        <v>53</v>
      </c>
      <c r="F10" s="81">
        <v>1</v>
      </c>
      <c r="G10" s="146"/>
      <c r="H10" s="81">
        <v>5</v>
      </c>
      <c r="I10" s="81">
        <v>10</v>
      </c>
      <c r="J10" s="108">
        <v>7</v>
      </c>
      <c r="K10" s="108">
        <v>3</v>
      </c>
      <c r="L10" s="81"/>
      <c r="M10" s="81"/>
      <c r="N10" s="81"/>
      <c r="O10" s="81">
        <v>2</v>
      </c>
      <c r="P10" s="118"/>
      <c r="Q10" s="109"/>
      <c r="R10" s="91"/>
      <c r="S10" s="85">
        <f t="shared" si="6"/>
        <v>28</v>
      </c>
      <c r="T10" s="148" t="s">
        <v>214</v>
      </c>
      <c r="V10" s="77" t="s">
        <v>125</v>
      </c>
      <c r="W10" s="99"/>
      <c r="X10" s="95">
        <f t="shared" si="0"/>
        <v>0</v>
      </c>
      <c r="Y10" s="99"/>
      <c r="Z10" s="95">
        <f t="shared" si="1"/>
        <v>0</v>
      </c>
      <c r="AA10" s="99">
        <v>1</v>
      </c>
      <c r="AB10" s="95">
        <f t="shared" si="2"/>
        <v>4</v>
      </c>
      <c r="AC10" s="99">
        <v>1</v>
      </c>
      <c r="AD10" s="95">
        <f t="shared" si="3"/>
        <v>5</v>
      </c>
      <c r="AE10" s="99">
        <v>1</v>
      </c>
      <c r="AF10" s="98">
        <f t="shared" si="4"/>
        <v>4</v>
      </c>
      <c r="AG10" s="101">
        <f t="shared" si="5"/>
        <v>13</v>
      </c>
    </row>
    <row r="11" spans="1:34" ht="15.75" x14ac:dyDescent="0.25">
      <c r="A11" s="77">
        <v>9</v>
      </c>
      <c r="B11" s="77" t="s">
        <v>72</v>
      </c>
      <c r="C11" s="81" t="s">
        <v>145</v>
      </c>
      <c r="D11" s="85">
        <v>18</v>
      </c>
      <c r="E11" s="81" t="s">
        <v>27</v>
      </c>
      <c r="F11" s="146"/>
      <c r="G11" s="81">
        <v>2</v>
      </c>
      <c r="H11" s="81">
        <v>5</v>
      </c>
      <c r="I11" s="81">
        <v>7</v>
      </c>
      <c r="J11" s="146">
        <v>2</v>
      </c>
      <c r="K11" s="108">
        <v>3</v>
      </c>
      <c r="L11" s="113"/>
      <c r="M11" s="113"/>
      <c r="N11" s="114"/>
      <c r="O11" s="115"/>
      <c r="P11" s="118"/>
      <c r="Q11" s="109"/>
      <c r="R11" s="91"/>
      <c r="S11" s="85">
        <f t="shared" si="6"/>
        <v>19</v>
      </c>
      <c r="T11" s="81"/>
      <c r="V11" s="77" t="s">
        <v>156</v>
      </c>
      <c r="W11" s="99">
        <v>2</v>
      </c>
      <c r="X11" s="95">
        <f t="shared" si="0"/>
        <v>8</v>
      </c>
      <c r="Y11" s="99">
        <v>2</v>
      </c>
      <c r="Z11" s="95">
        <f t="shared" si="1"/>
        <v>8</v>
      </c>
      <c r="AA11" s="99">
        <v>4</v>
      </c>
      <c r="AB11" s="95">
        <f t="shared" si="2"/>
        <v>16</v>
      </c>
      <c r="AC11" s="99">
        <v>4</v>
      </c>
      <c r="AD11" s="95">
        <f t="shared" si="3"/>
        <v>20</v>
      </c>
      <c r="AE11" s="99">
        <v>4</v>
      </c>
      <c r="AF11" s="98">
        <f t="shared" si="4"/>
        <v>16</v>
      </c>
      <c r="AG11" s="101">
        <f t="shared" si="5"/>
        <v>68</v>
      </c>
    </row>
    <row r="12" spans="1:34" ht="15.75" x14ac:dyDescent="0.25">
      <c r="A12" s="77">
        <v>10</v>
      </c>
      <c r="B12" s="77" t="s">
        <v>73</v>
      </c>
      <c r="C12" s="81" t="s">
        <v>143</v>
      </c>
      <c r="D12" s="85">
        <v>19</v>
      </c>
      <c r="E12" s="81" t="s">
        <v>54</v>
      </c>
      <c r="F12" s="81">
        <v>1</v>
      </c>
      <c r="G12" s="146"/>
      <c r="H12" s="81">
        <v>5</v>
      </c>
      <c r="I12" s="81">
        <v>7</v>
      </c>
      <c r="J12" s="81">
        <v>4</v>
      </c>
      <c r="K12" s="108">
        <v>3</v>
      </c>
      <c r="L12" s="113"/>
      <c r="M12" s="113"/>
      <c r="N12" s="116"/>
      <c r="O12" s="115"/>
      <c r="P12" s="118"/>
      <c r="Q12" s="109"/>
      <c r="R12" s="91"/>
      <c r="S12" s="85">
        <f t="shared" si="6"/>
        <v>20</v>
      </c>
      <c r="T12" s="81"/>
      <c r="V12" s="77" t="s">
        <v>108</v>
      </c>
      <c r="W12" s="99">
        <v>2</v>
      </c>
      <c r="X12" s="95">
        <f t="shared" si="0"/>
        <v>8</v>
      </c>
      <c r="Y12" s="99">
        <v>2</v>
      </c>
      <c r="Z12" s="95">
        <f t="shared" si="1"/>
        <v>8</v>
      </c>
      <c r="AA12" s="99">
        <v>2</v>
      </c>
      <c r="AB12" s="95">
        <f t="shared" si="2"/>
        <v>8</v>
      </c>
      <c r="AC12" s="99">
        <v>2</v>
      </c>
      <c r="AD12" s="95">
        <f t="shared" si="3"/>
        <v>10</v>
      </c>
      <c r="AE12" s="99">
        <v>2</v>
      </c>
      <c r="AF12" s="98">
        <f t="shared" si="4"/>
        <v>8</v>
      </c>
      <c r="AG12" s="101">
        <f t="shared" si="5"/>
        <v>42</v>
      </c>
    </row>
    <row r="13" spans="1:34" ht="15.75" x14ac:dyDescent="0.25">
      <c r="A13" s="77">
        <v>11</v>
      </c>
      <c r="B13" s="77" t="s">
        <v>75</v>
      </c>
      <c r="C13" s="81"/>
      <c r="D13" s="85">
        <v>20</v>
      </c>
      <c r="E13" s="81" t="s">
        <v>55</v>
      </c>
      <c r="F13" s="146"/>
      <c r="G13" s="81">
        <v>2</v>
      </c>
      <c r="H13" s="81">
        <v>5</v>
      </c>
      <c r="I13" s="81">
        <v>7</v>
      </c>
      <c r="J13" s="81">
        <v>4</v>
      </c>
      <c r="K13" s="108">
        <v>3</v>
      </c>
      <c r="L13" s="113"/>
      <c r="M13" s="113"/>
      <c r="N13" s="117"/>
      <c r="O13" s="110"/>
      <c r="P13" s="118"/>
      <c r="Q13" s="109"/>
      <c r="R13" s="91"/>
      <c r="S13" s="85">
        <f t="shared" si="6"/>
        <v>21</v>
      </c>
      <c r="T13" s="81"/>
      <c r="V13" s="77" t="s">
        <v>155</v>
      </c>
      <c r="W13" s="99">
        <v>1</v>
      </c>
      <c r="X13" s="95">
        <f t="shared" si="0"/>
        <v>4</v>
      </c>
      <c r="Y13" s="99">
        <v>1</v>
      </c>
      <c r="Z13" s="95">
        <f t="shared" si="1"/>
        <v>4</v>
      </c>
      <c r="AA13" s="99">
        <v>1</v>
      </c>
      <c r="AB13" s="95">
        <f t="shared" si="2"/>
        <v>4</v>
      </c>
      <c r="AC13" s="99">
        <v>1</v>
      </c>
      <c r="AD13" s="95">
        <f t="shared" si="3"/>
        <v>5</v>
      </c>
      <c r="AE13" s="99">
        <v>1</v>
      </c>
      <c r="AF13" s="98">
        <f t="shared" si="4"/>
        <v>4</v>
      </c>
      <c r="AG13" s="101">
        <f t="shared" si="5"/>
        <v>21</v>
      </c>
    </row>
    <row r="14" spans="1:34" ht="15.75" x14ac:dyDescent="0.25">
      <c r="A14" s="77">
        <v>12</v>
      </c>
      <c r="B14" s="77" t="s">
        <v>100</v>
      </c>
      <c r="C14" s="81"/>
      <c r="D14" s="85">
        <v>20</v>
      </c>
      <c r="E14" s="81" t="s">
        <v>30</v>
      </c>
      <c r="F14" s="81">
        <v>1</v>
      </c>
      <c r="G14" s="146"/>
      <c r="H14" s="81">
        <v>5</v>
      </c>
      <c r="I14" s="81">
        <v>7</v>
      </c>
      <c r="J14" s="81">
        <v>4</v>
      </c>
      <c r="K14" s="108">
        <v>3</v>
      </c>
      <c r="L14" s="113"/>
      <c r="M14" s="113"/>
      <c r="N14" s="117"/>
      <c r="O14" s="110"/>
      <c r="P14" s="118"/>
      <c r="Q14" s="109"/>
      <c r="R14" s="91"/>
      <c r="S14" s="85">
        <f t="shared" si="6"/>
        <v>20</v>
      </c>
      <c r="T14" s="81"/>
      <c r="V14" s="77" t="s">
        <v>18</v>
      </c>
      <c r="W14" s="99">
        <v>1</v>
      </c>
      <c r="X14" s="95">
        <f t="shared" si="0"/>
        <v>4</v>
      </c>
      <c r="Y14" s="99">
        <v>1</v>
      </c>
      <c r="Z14" s="95">
        <f t="shared" si="1"/>
        <v>4</v>
      </c>
      <c r="AA14" s="99">
        <v>1</v>
      </c>
      <c r="AB14" s="95">
        <f t="shared" si="2"/>
        <v>4</v>
      </c>
      <c r="AC14" s="99">
        <v>1</v>
      </c>
      <c r="AD14" s="95">
        <f t="shared" si="3"/>
        <v>5</v>
      </c>
      <c r="AE14" s="99">
        <v>1</v>
      </c>
      <c r="AF14" s="98">
        <f t="shared" si="4"/>
        <v>4</v>
      </c>
      <c r="AG14" s="101">
        <f t="shared" si="5"/>
        <v>21</v>
      </c>
    </row>
    <row r="15" spans="1:34" ht="15.75" x14ac:dyDescent="0.25">
      <c r="A15" s="77">
        <v>13</v>
      </c>
      <c r="B15" s="77" t="s">
        <v>96</v>
      </c>
      <c r="C15" s="81"/>
      <c r="D15" s="85">
        <v>20</v>
      </c>
      <c r="E15" s="81" t="s">
        <v>31</v>
      </c>
      <c r="F15" s="119"/>
      <c r="G15" s="81">
        <v>4</v>
      </c>
      <c r="H15" s="81">
        <v>5</v>
      </c>
      <c r="I15" s="81">
        <v>7</v>
      </c>
      <c r="J15" s="81">
        <v>2</v>
      </c>
      <c r="K15" s="108">
        <v>3</v>
      </c>
      <c r="L15" s="113"/>
      <c r="M15" s="113"/>
      <c r="N15" s="116"/>
      <c r="O15" s="110"/>
      <c r="P15" s="118"/>
      <c r="Q15" s="109"/>
      <c r="R15" s="91"/>
      <c r="S15" s="85">
        <f t="shared" si="6"/>
        <v>21</v>
      </c>
      <c r="T15" s="81"/>
      <c r="V15" s="88" t="s">
        <v>150</v>
      </c>
      <c r="W15" s="100">
        <v>5</v>
      </c>
      <c r="X15" s="95">
        <f t="shared" si="0"/>
        <v>20</v>
      </c>
      <c r="Y15" s="100"/>
      <c r="Z15" s="95">
        <f t="shared" si="1"/>
        <v>0</v>
      </c>
      <c r="AA15" s="100">
        <v>4</v>
      </c>
      <c r="AB15" s="95">
        <f t="shared" si="2"/>
        <v>16</v>
      </c>
      <c r="AC15" s="100">
        <v>2</v>
      </c>
      <c r="AD15" s="95">
        <f t="shared" si="3"/>
        <v>10</v>
      </c>
      <c r="AE15" s="100">
        <v>2</v>
      </c>
      <c r="AF15" s="98">
        <f t="shared" si="4"/>
        <v>8</v>
      </c>
      <c r="AG15" s="101">
        <f t="shared" si="5"/>
        <v>54</v>
      </c>
    </row>
    <row r="16" spans="1:34" x14ac:dyDescent="0.25">
      <c r="A16" s="77">
        <v>14</v>
      </c>
      <c r="B16" s="77" t="s">
        <v>131</v>
      </c>
      <c r="C16" s="81" t="s">
        <v>143</v>
      </c>
      <c r="D16" s="85">
        <v>19</v>
      </c>
      <c r="E16" s="81" t="s">
        <v>56</v>
      </c>
      <c r="F16" s="81">
        <v>1</v>
      </c>
      <c r="G16" s="81">
        <v>4</v>
      </c>
      <c r="H16" s="81">
        <v>5</v>
      </c>
      <c r="I16" s="81">
        <v>7</v>
      </c>
      <c r="J16" s="81">
        <v>2</v>
      </c>
      <c r="K16" s="108">
        <v>3</v>
      </c>
      <c r="L16" s="113"/>
      <c r="M16" s="113"/>
      <c r="N16" s="116"/>
      <c r="O16" s="110"/>
      <c r="P16" s="118"/>
      <c r="Q16" s="109"/>
      <c r="R16" s="91"/>
      <c r="S16" s="85">
        <f t="shared" si="6"/>
        <v>22</v>
      </c>
      <c r="T16" s="81" t="s">
        <v>153</v>
      </c>
      <c r="V16">
        <f>X16+Z16+AB16+AD16+AF16</f>
        <v>652</v>
      </c>
      <c r="W16" s="96">
        <f t="shared" ref="W16:AG16" si="7">SUM(W2:W15)</f>
        <v>32</v>
      </c>
      <c r="X16" s="103">
        <f t="shared" si="7"/>
        <v>128</v>
      </c>
      <c r="Y16" s="96">
        <f t="shared" si="7"/>
        <v>27</v>
      </c>
      <c r="Z16" s="103">
        <f t="shared" si="7"/>
        <v>108</v>
      </c>
      <c r="AA16" s="96">
        <f t="shared" si="7"/>
        <v>32</v>
      </c>
      <c r="AB16" s="103">
        <f t="shared" si="7"/>
        <v>128</v>
      </c>
      <c r="AC16" s="96">
        <f t="shared" si="7"/>
        <v>32</v>
      </c>
      <c r="AD16" s="103">
        <f t="shared" si="7"/>
        <v>160</v>
      </c>
      <c r="AE16" s="96">
        <f t="shared" si="7"/>
        <v>32</v>
      </c>
      <c r="AF16" s="104">
        <f t="shared" si="7"/>
        <v>128</v>
      </c>
      <c r="AG16" s="102">
        <f t="shared" si="7"/>
        <v>652</v>
      </c>
    </row>
    <row r="17" spans="1:34" x14ac:dyDescent="0.25">
      <c r="A17" s="77">
        <v>15</v>
      </c>
      <c r="B17" s="77" t="s">
        <v>82</v>
      </c>
      <c r="C17" s="81"/>
      <c r="D17" s="85">
        <v>18</v>
      </c>
      <c r="E17" s="81" t="s">
        <v>33</v>
      </c>
      <c r="F17" s="81">
        <v>1</v>
      </c>
      <c r="G17" s="81">
        <v>4</v>
      </c>
      <c r="H17" s="81">
        <v>5</v>
      </c>
      <c r="I17" s="81">
        <v>7</v>
      </c>
      <c r="J17" s="81">
        <v>2</v>
      </c>
      <c r="K17" s="108">
        <v>3</v>
      </c>
      <c r="L17" s="113"/>
      <c r="M17" s="106"/>
      <c r="N17" s="116"/>
      <c r="O17" s="110"/>
      <c r="P17" s="118"/>
      <c r="Q17" s="109"/>
      <c r="R17" s="91"/>
      <c r="S17" s="85">
        <f>F17+G17+H17+I17+J17+K17</f>
        <v>22</v>
      </c>
      <c r="T17" s="81" t="s">
        <v>153</v>
      </c>
    </row>
    <row r="18" spans="1:34" x14ac:dyDescent="0.25">
      <c r="A18" s="77">
        <v>16</v>
      </c>
      <c r="B18" s="77" t="s">
        <v>83</v>
      </c>
      <c r="C18" s="81"/>
      <c r="D18" s="85">
        <v>20</v>
      </c>
      <c r="E18" s="81" t="s">
        <v>57</v>
      </c>
      <c r="F18" s="119"/>
      <c r="G18" s="81">
        <v>4</v>
      </c>
      <c r="H18" s="81">
        <v>5</v>
      </c>
      <c r="I18" s="81">
        <v>7</v>
      </c>
      <c r="J18" s="81">
        <v>2</v>
      </c>
      <c r="K18" s="108">
        <v>3</v>
      </c>
      <c r="L18" s="113"/>
      <c r="M18" s="106"/>
      <c r="N18" s="116"/>
      <c r="O18" s="110"/>
      <c r="P18" s="118"/>
      <c r="Q18" s="109"/>
      <c r="R18" s="91"/>
      <c r="S18" s="85">
        <f t="shared" si="6"/>
        <v>21</v>
      </c>
      <c r="T18" s="81"/>
    </row>
    <row r="19" spans="1:34" x14ac:dyDescent="0.25">
      <c r="A19" s="77">
        <v>17</v>
      </c>
      <c r="B19" s="77" t="s">
        <v>84</v>
      </c>
      <c r="C19" s="81"/>
      <c r="D19" s="85">
        <v>20</v>
      </c>
      <c r="E19" s="81" t="s">
        <v>105</v>
      </c>
      <c r="F19" s="119"/>
      <c r="G19" s="81">
        <v>4</v>
      </c>
      <c r="H19" s="81">
        <v>5</v>
      </c>
      <c r="I19" s="81">
        <v>7</v>
      </c>
      <c r="J19" s="81">
        <v>2</v>
      </c>
      <c r="K19" s="108">
        <v>3</v>
      </c>
      <c r="L19" s="113"/>
      <c r="M19" s="106"/>
      <c r="N19" s="116"/>
      <c r="O19" s="110"/>
      <c r="P19" s="118"/>
      <c r="Q19" s="109"/>
      <c r="R19" s="91"/>
      <c r="S19" s="85">
        <f t="shared" si="6"/>
        <v>21</v>
      </c>
      <c r="T19" s="81"/>
    </row>
    <row r="20" spans="1:34" x14ac:dyDescent="0.25">
      <c r="A20" s="77">
        <v>18</v>
      </c>
      <c r="B20" s="77" t="s">
        <v>132</v>
      </c>
      <c r="C20" s="81" t="s">
        <v>144</v>
      </c>
      <c r="D20" s="85">
        <v>17</v>
      </c>
      <c r="E20" s="81" t="s">
        <v>129</v>
      </c>
      <c r="F20" s="81">
        <v>1</v>
      </c>
      <c r="G20" s="313"/>
      <c r="H20" s="81">
        <v>5</v>
      </c>
      <c r="I20" s="81">
        <v>7</v>
      </c>
      <c r="J20" s="108">
        <v>2</v>
      </c>
      <c r="K20" s="108">
        <v>3</v>
      </c>
      <c r="L20" s="113"/>
      <c r="M20" s="106"/>
      <c r="N20" s="114"/>
      <c r="O20" s="110"/>
      <c r="P20" s="118"/>
      <c r="Q20" s="109"/>
      <c r="R20" s="91"/>
      <c r="S20" s="85">
        <f t="shared" si="6"/>
        <v>18</v>
      </c>
      <c r="T20" s="81" t="s">
        <v>153</v>
      </c>
      <c r="AG20">
        <f>V16-108</f>
        <v>544</v>
      </c>
      <c r="AH20">
        <f>AG20/17</f>
        <v>32</v>
      </c>
    </row>
    <row r="21" spans="1:34" x14ac:dyDescent="0.25">
      <c r="A21" s="77">
        <v>19</v>
      </c>
      <c r="B21" s="77" t="s">
        <v>133</v>
      </c>
      <c r="C21" s="81"/>
      <c r="D21" s="85">
        <v>20</v>
      </c>
      <c r="E21" s="81" t="s">
        <v>59</v>
      </c>
      <c r="F21" s="81">
        <v>1</v>
      </c>
      <c r="G21" s="81">
        <v>4</v>
      </c>
      <c r="H21" s="81">
        <v>5</v>
      </c>
      <c r="I21" s="81">
        <v>7</v>
      </c>
      <c r="J21" s="81">
        <v>2</v>
      </c>
      <c r="K21" s="108">
        <v>3</v>
      </c>
      <c r="L21" s="113"/>
      <c r="M21" s="106"/>
      <c r="N21" s="114"/>
      <c r="O21" s="110"/>
      <c r="P21" s="118"/>
      <c r="Q21" s="109"/>
      <c r="R21" s="91"/>
      <c r="S21" s="85">
        <f t="shared" si="6"/>
        <v>22</v>
      </c>
      <c r="T21" s="81"/>
    </row>
    <row r="22" spans="1:34" x14ac:dyDescent="0.25">
      <c r="A22" s="77">
        <v>20</v>
      </c>
      <c r="B22" s="77" t="s">
        <v>78</v>
      </c>
      <c r="C22" s="81"/>
      <c r="D22" s="85">
        <v>20</v>
      </c>
      <c r="E22" s="81" t="s">
        <v>60</v>
      </c>
      <c r="F22" s="81">
        <v>1</v>
      </c>
      <c r="G22" s="81">
        <v>4</v>
      </c>
      <c r="H22" s="81">
        <v>5</v>
      </c>
      <c r="I22" s="81">
        <v>7</v>
      </c>
      <c r="J22" s="81">
        <v>2</v>
      </c>
      <c r="K22" s="108">
        <v>3</v>
      </c>
      <c r="L22" s="113"/>
      <c r="M22" s="106"/>
      <c r="N22" s="114"/>
      <c r="O22" s="110"/>
      <c r="P22" s="118"/>
      <c r="Q22" s="109"/>
      <c r="R22" s="91"/>
      <c r="S22" s="85">
        <f t="shared" si="6"/>
        <v>22</v>
      </c>
      <c r="T22" s="81" t="s">
        <v>153</v>
      </c>
    </row>
    <row r="23" spans="1:34" x14ac:dyDescent="0.25">
      <c r="A23" s="77">
        <v>21</v>
      </c>
      <c r="B23" s="77" t="s">
        <v>80</v>
      </c>
      <c r="C23" s="81"/>
      <c r="D23" s="85">
        <v>20</v>
      </c>
      <c r="E23" s="81" t="s">
        <v>38</v>
      </c>
      <c r="F23" s="81">
        <v>1</v>
      </c>
      <c r="G23" s="81">
        <v>4</v>
      </c>
      <c r="H23" s="81">
        <v>5</v>
      </c>
      <c r="I23" s="81">
        <v>7</v>
      </c>
      <c r="J23" s="81">
        <v>2</v>
      </c>
      <c r="K23" s="108">
        <v>3</v>
      </c>
      <c r="L23" s="113"/>
      <c r="M23" s="106"/>
      <c r="N23" s="114"/>
      <c r="O23" s="110"/>
      <c r="P23" s="118"/>
      <c r="Q23" s="109"/>
      <c r="R23" s="91"/>
      <c r="S23" s="85">
        <f t="shared" si="6"/>
        <v>22</v>
      </c>
      <c r="T23" s="81"/>
    </row>
    <row r="24" spans="1:34" s="4" customFormat="1" x14ac:dyDescent="0.25">
      <c r="A24" s="167">
        <v>30</v>
      </c>
      <c r="B24" s="167" t="s">
        <v>137</v>
      </c>
      <c r="C24" s="108" t="s">
        <v>148</v>
      </c>
      <c r="D24" s="91">
        <v>16</v>
      </c>
      <c r="E24" s="108" t="s">
        <v>217</v>
      </c>
      <c r="F24" s="108">
        <v>1</v>
      </c>
      <c r="G24" s="319">
        <v>4</v>
      </c>
      <c r="H24" s="108">
        <v>5</v>
      </c>
      <c r="I24" s="108">
        <v>7</v>
      </c>
      <c r="J24" s="108">
        <v>2</v>
      </c>
      <c r="K24" s="108">
        <v>3</v>
      </c>
      <c r="L24" s="108"/>
      <c r="M24" s="108"/>
      <c r="N24" s="108"/>
      <c r="O24" s="108"/>
      <c r="P24" s="108"/>
      <c r="Q24" s="108"/>
      <c r="R24" s="91"/>
      <c r="S24" s="91">
        <f>SUM(F24:Q24)</f>
        <v>22</v>
      </c>
      <c r="T24" s="168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</row>
    <row r="25" spans="1:34" x14ac:dyDescent="0.25">
      <c r="A25" s="77">
        <v>22</v>
      </c>
      <c r="B25" s="120" t="s">
        <v>134</v>
      </c>
      <c r="C25" s="81" t="s">
        <v>146</v>
      </c>
      <c r="D25" s="85">
        <v>7</v>
      </c>
      <c r="E25" s="315"/>
      <c r="F25" s="315"/>
      <c r="G25" s="315"/>
      <c r="H25" s="315"/>
      <c r="I25" s="315"/>
      <c r="J25" s="315"/>
      <c r="K25" s="315"/>
      <c r="L25" s="315"/>
      <c r="M25" s="315">
        <v>7</v>
      </c>
      <c r="N25" s="315"/>
      <c r="O25" s="315"/>
      <c r="P25" s="315"/>
      <c r="Q25" s="315"/>
      <c r="R25" s="91"/>
      <c r="S25" s="85">
        <f t="shared" si="6"/>
        <v>7</v>
      </c>
      <c r="T25" s="315" t="s">
        <v>200</v>
      </c>
    </row>
    <row r="26" spans="1:34" x14ac:dyDescent="0.25">
      <c r="A26" s="77">
        <v>23</v>
      </c>
      <c r="B26" s="122" t="s">
        <v>40</v>
      </c>
      <c r="C26" s="81" t="s">
        <v>147</v>
      </c>
      <c r="D26" s="85">
        <v>21</v>
      </c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>
        <v>21</v>
      </c>
      <c r="Q26" s="315"/>
      <c r="R26" s="91"/>
      <c r="S26" s="85">
        <f t="shared" si="6"/>
        <v>21</v>
      </c>
      <c r="T26" s="315"/>
    </row>
    <row r="27" spans="1:34" ht="24.6" customHeight="1" x14ac:dyDescent="0.25">
      <c r="A27" s="77">
        <v>24</v>
      </c>
      <c r="B27" s="123" t="s">
        <v>135</v>
      </c>
      <c r="C27" s="81"/>
      <c r="D27" s="85">
        <v>23</v>
      </c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>
        <v>2</v>
      </c>
      <c r="P27" s="315"/>
      <c r="Q27" s="315">
        <v>21</v>
      </c>
      <c r="R27" s="91"/>
      <c r="S27" s="85">
        <f t="shared" si="6"/>
        <v>23</v>
      </c>
      <c r="T27" s="315" t="s">
        <v>197</v>
      </c>
    </row>
    <row r="28" spans="1:34" x14ac:dyDescent="0.25">
      <c r="A28" s="77">
        <v>25</v>
      </c>
      <c r="B28" s="77" t="s">
        <v>136</v>
      </c>
      <c r="C28" s="81"/>
      <c r="D28" s="85">
        <v>23</v>
      </c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92"/>
      <c r="S28" s="85">
        <f t="shared" si="6"/>
        <v>0</v>
      </c>
      <c r="T28" s="315" t="s">
        <v>157</v>
      </c>
    </row>
    <row r="29" spans="1:34" x14ac:dyDescent="0.25">
      <c r="A29" s="77">
        <v>26</v>
      </c>
      <c r="B29" s="121" t="s">
        <v>42</v>
      </c>
      <c r="C29" s="81"/>
      <c r="D29" s="85">
        <v>23</v>
      </c>
      <c r="E29" s="315"/>
      <c r="F29" s="315"/>
      <c r="G29" s="315"/>
      <c r="H29" s="315"/>
      <c r="I29" s="315"/>
      <c r="J29" s="315"/>
      <c r="K29" s="315"/>
      <c r="L29" s="315"/>
      <c r="M29" s="315"/>
      <c r="N29" s="315">
        <v>28</v>
      </c>
      <c r="O29" s="315"/>
      <c r="P29" s="315"/>
      <c r="Q29" s="315"/>
      <c r="R29" s="91"/>
      <c r="S29" s="85">
        <f t="shared" si="6"/>
        <v>28</v>
      </c>
      <c r="T29" s="315" t="s">
        <v>215</v>
      </c>
    </row>
    <row r="30" spans="1:34" x14ac:dyDescent="0.25">
      <c r="A30" s="77">
        <v>27</v>
      </c>
      <c r="B30" s="136" t="s">
        <v>43</v>
      </c>
      <c r="C30" s="81"/>
      <c r="D30" s="85">
        <v>23</v>
      </c>
      <c r="E30" s="315"/>
      <c r="F30" s="315"/>
      <c r="G30" s="315"/>
      <c r="H30" s="315"/>
      <c r="I30" s="315"/>
      <c r="J30" s="315"/>
      <c r="K30" s="315"/>
      <c r="L30" s="315"/>
      <c r="M30" s="315"/>
      <c r="N30" s="315">
        <v>24</v>
      </c>
      <c r="O30" s="315"/>
      <c r="P30" s="315"/>
      <c r="Q30" s="315"/>
      <c r="R30" s="91"/>
      <c r="S30" s="85">
        <f t="shared" si="6"/>
        <v>24</v>
      </c>
      <c r="T30" s="315" t="s">
        <v>216</v>
      </c>
    </row>
    <row r="31" spans="1:34" x14ac:dyDescent="0.25">
      <c r="A31" s="77">
        <v>28</v>
      </c>
      <c r="B31" s="107" t="s">
        <v>44</v>
      </c>
      <c r="C31" s="81"/>
      <c r="D31" s="85">
        <v>23</v>
      </c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>
        <v>28</v>
      </c>
      <c r="P31" s="315"/>
      <c r="Q31" s="315"/>
      <c r="R31" s="91"/>
      <c r="S31" s="85">
        <f t="shared" si="6"/>
        <v>28</v>
      </c>
      <c r="T31" s="315" t="s">
        <v>233</v>
      </c>
    </row>
    <row r="32" spans="1:34" ht="29.25" x14ac:dyDescent="0.25">
      <c r="A32" s="77">
        <v>29</v>
      </c>
      <c r="B32" s="135" t="s">
        <v>69</v>
      </c>
      <c r="C32" s="81" t="s">
        <v>144</v>
      </c>
      <c r="D32" s="85">
        <v>20</v>
      </c>
      <c r="E32" s="315"/>
      <c r="F32" s="315">
        <v>1</v>
      </c>
      <c r="G32" s="315">
        <v>8</v>
      </c>
      <c r="H32" s="315">
        <v>3</v>
      </c>
      <c r="I32" s="315"/>
      <c r="J32" s="315"/>
      <c r="K32" s="315"/>
      <c r="L32" s="315"/>
      <c r="M32" s="315"/>
      <c r="N32" s="315"/>
      <c r="O32" s="315">
        <v>8</v>
      </c>
      <c r="P32" s="315"/>
      <c r="Q32" s="315"/>
      <c r="R32" s="91"/>
      <c r="S32" s="85">
        <f t="shared" si="6"/>
        <v>20</v>
      </c>
      <c r="T32" s="317" t="s">
        <v>165</v>
      </c>
      <c r="V32" t="s">
        <v>0</v>
      </c>
    </row>
    <row r="33" spans="1:20" ht="43.5" x14ac:dyDescent="0.25">
      <c r="A33" s="77">
        <v>31</v>
      </c>
      <c r="B33" s="112" t="s">
        <v>138</v>
      </c>
      <c r="C33" s="81"/>
      <c r="D33" s="85">
        <v>23</v>
      </c>
      <c r="E33" s="315"/>
      <c r="F33" s="315"/>
      <c r="G33" s="315"/>
      <c r="H33" s="315"/>
      <c r="I33" s="315"/>
      <c r="J33" s="315">
        <v>2</v>
      </c>
      <c r="K33" s="315"/>
      <c r="L33" s="315">
        <v>14</v>
      </c>
      <c r="M33" s="315">
        <v>7</v>
      </c>
      <c r="N33" s="315"/>
      <c r="O33" s="315"/>
      <c r="P33" s="315"/>
      <c r="Q33" s="315"/>
      <c r="R33" s="91"/>
      <c r="S33" s="85">
        <f t="shared" si="6"/>
        <v>23</v>
      </c>
      <c r="T33" s="317" t="s">
        <v>232</v>
      </c>
    </row>
    <row r="34" spans="1:20" ht="43.5" x14ac:dyDescent="0.25">
      <c r="A34" s="77">
        <v>32</v>
      </c>
      <c r="B34" s="141" t="s">
        <v>139</v>
      </c>
      <c r="C34" s="81"/>
      <c r="D34" s="85">
        <v>23</v>
      </c>
      <c r="E34" s="315"/>
      <c r="F34" s="315">
        <v>4</v>
      </c>
      <c r="G34" s="315">
        <v>12</v>
      </c>
      <c r="H34" s="315"/>
      <c r="I34" s="315"/>
      <c r="J34" s="315">
        <v>7</v>
      </c>
      <c r="K34" s="315"/>
      <c r="L34" s="315"/>
      <c r="M34" s="315"/>
      <c r="N34" s="315"/>
      <c r="O34" s="315"/>
      <c r="P34" s="315"/>
      <c r="Q34" s="315"/>
      <c r="R34" s="91"/>
      <c r="S34" s="85">
        <f t="shared" si="6"/>
        <v>23</v>
      </c>
      <c r="T34" s="317" t="s">
        <v>166</v>
      </c>
    </row>
    <row r="35" spans="1:20" x14ac:dyDescent="0.25">
      <c r="A35" s="306"/>
      <c r="B35" s="307" t="s">
        <v>229</v>
      </c>
      <c r="C35" s="308"/>
      <c r="D35" s="309">
        <v>4</v>
      </c>
      <c r="E35" s="308"/>
      <c r="F35" s="308">
        <v>2</v>
      </c>
      <c r="G35" s="308">
        <v>2</v>
      </c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10"/>
      <c r="S35" s="85">
        <f t="shared" si="6"/>
        <v>4</v>
      </c>
      <c r="T35" s="318"/>
    </row>
    <row r="36" spans="1:20" x14ac:dyDescent="0.25">
      <c r="A36" s="306"/>
      <c r="B36" s="307" t="s">
        <v>230</v>
      </c>
      <c r="C36" s="308"/>
      <c r="D36" s="309">
        <v>2</v>
      </c>
      <c r="E36" s="308"/>
      <c r="F36" s="308">
        <v>2</v>
      </c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10"/>
      <c r="S36" s="85">
        <f t="shared" si="6"/>
        <v>2</v>
      </c>
      <c r="T36" s="311"/>
    </row>
    <row r="37" spans="1:20" x14ac:dyDescent="0.25">
      <c r="A37" s="306"/>
      <c r="B37" s="307" t="s">
        <v>231</v>
      </c>
      <c r="C37" s="308"/>
      <c r="D37" s="309">
        <v>4</v>
      </c>
      <c r="E37" s="308"/>
      <c r="F37" s="308"/>
      <c r="G37" s="308">
        <v>4</v>
      </c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10"/>
      <c r="S37" s="85">
        <f t="shared" si="6"/>
        <v>4</v>
      </c>
      <c r="T37" s="311"/>
    </row>
    <row r="38" spans="1:20" ht="23.25" x14ac:dyDescent="0.35">
      <c r="D38" s="131">
        <f>SUM(D3:D37)</f>
        <v>639</v>
      </c>
      <c r="E38" s="82">
        <f>SUM(E25:E34)</f>
        <v>0</v>
      </c>
      <c r="F38" s="82">
        <f t="shared" ref="F38:K38" si="8">SUM(F3:F34)</f>
        <v>18</v>
      </c>
      <c r="G38" s="82">
        <f t="shared" si="8"/>
        <v>60</v>
      </c>
      <c r="H38" s="82">
        <f t="shared" si="8"/>
        <v>102</v>
      </c>
      <c r="I38" s="82">
        <f t="shared" si="8"/>
        <v>186</v>
      </c>
      <c r="J38" s="82">
        <f t="shared" si="8"/>
        <v>94</v>
      </c>
      <c r="K38" s="82">
        <f t="shared" si="8"/>
        <v>64</v>
      </c>
      <c r="L38" s="82">
        <f>SUM(L25:L34)</f>
        <v>14</v>
      </c>
      <c r="M38" s="82">
        <f>SUM(M25:M34)</f>
        <v>14</v>
      </c>
      <c r="N38" s="82">
        <f>SUM(N25:N34)</f>
        <v>52</v>
      </c>
      <c r="O38" s="82">
        <f>SUM(O7:O34)</f>
        <v>44</v>
      </c>
      <c r="P38" s="82">
        <f>SUM(P25:P34)</f>
        <v>21</v>
      </c>
      <c r="Q38" s="82">
        <f>SUM(Q25:Q34)</f>
        <v>21</v>
      </c>
      <c r="R38" s="82">
        <f>SUM(R25:R34)</f>
        <v>0</v>
      </c>
      <c r="S38" s="93">
        <f>SUM(S3:S37)</f>
        <v>700</v>
      </c>
    </row>
    <row r="40" spans="1:20" ht="30" x14ac:dyDescent="0.25">
      <c r="O40" s="82" t="s">
        <v>172</v>
      </c>
      <c r="P40" s="124" t="s">
        <v>173</v>
      </c>
    </row>
    <row r="41" spans="1:20" x14ac:dyDescent="0.25">
      <c r="F41" s="82">
        <f>SUM(F38:Q38)</f>
        <v>690</v>
      </c>
      <c r="L41" s="82" t="s">
        <v>167</v>
      </c>
      <c r="M41" s="82">
        <v>4</v>
      </c>
      <c r="N41" s="82">
        <v>32</v>
      </c>
      <c r="O41" s="82">
        <f>M41*N41</f>
        <v>128</v>
      </c>
    </row>
    <row r="42" spans="1:20" x14ac:dyDescent="0.25">
      <c r="L42" s="82" t="s">
        <v>168</v>
      </c>
      <c r="M42" s="82">
        <v>4</v>
      </c>
      <c r="N42" s="82">
        <v>27</v>
      </c>
      <c r="O42" s="82">
        <f t="shared" ref="O42:O45" si="9">M42*N42</f>
        <v>108</v>
      </c>
    </row>
    <row r="43" spans="1:20" x14ac:dyDescent="0.25">
      <c r="L43" s="82" t="s">
        <v>169</v>
      </c>
      <c r="M43" s="82">
        <v>4</v>
      </c>
      <c r="N43" s="82">
        <v>32</v>
      </c>
      <c r="O43" s="82">
        <f t="shared" si="9"/>
        <v>128</v>
      </c>
    </row>
    <row r="44" spans="1:20" x14ac:dyDescent="0.25">
      <c r="L44" s="82" t="s">
        <v>170</v>
      </c>
      <c r="M44" s="82">
        <v>5</v>
      </c>
      <c r="N44" s="82">
        <v>32</v>
      </c>
      <c r="O44" s="82">
        <f t="shared" si="9"/>
        <v>160</v>
      </c>
    </row>
    <row r="45" spans="1:20" x14ac:dyDescent="0.25">
      <c r="L45" s="82" t="s">
        <v>171</v>
      </c>
      <c r="M45" s="82">
        <v>4</v>
      </c>
      <c r="N45" s="82">
        <v>32</v>
      </c>
      <c r="O45" s="82">
        <f t="shared" si="9"/>
        <v>128</v>
      </c>
    </row>
    <row r="46" spans="1:20" x14ac:dyDescent="0.25">
      <c r="O46" s="82">
        <f>SUM(O41:O45)</f>
        <v>652</v>
      </c>
      <c r="P46" s="82">
        <f>O46-16</f>
        <v>636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H39"/>
  <sheetViews>
    <sheetView topLeftCell="A22" workbookViewId="0">
      <selection activeCell="A41" sqref="A41"/>
    </sheetView>
  </sheetViews>
  <sheetFormatPr defaultRowHeight="15" x14ac:dyDescent="0.25"/>
  <cols>
    <col min="2" max="2" width="19.140625" customWidth="1"/>
    <col min="3" max="3" width="13.85546875" customWidth="1"/>
  </cols>
  <sheetData>
    <row r="3" spans="1:8" ht="18" x14ac:dyDescent="0.25">
      <c r="A3" s="126" t="s">
        <v>176</v>
      </c>
      <c r="B3" s="126"/>
      <c r="C3" s="126"/>
      <c r="D3" s="126">
        <v>38</v>
      </c>
      <c r="E3" s="126"/>
      <c r="F3" s="126"/>
      <c r="G3" s="126"/>
      <c r="H3" s="125"/>
    </row>
    <row r="4" spans="1:8" ht="18" x14ac:dyDescent="0.25">
      <c r="A4" s="126"/>
      <c r="B4" s="126" t="s">
        <v>177</v>
      </c>
      <c r="C4" s="126"/>
      <c r="D4" s="126">
        <v>3</v>
      </c>
      <c r="E4" s="126"/>
      <c r="F4" s="126"/>
      <c r="G4" s="126"/>
      <c r="H4" s="125"/>
    </row>
    <row r="5" spans="1:8" ht="18" x14ac:dyDescent="0.25">
      <c r="A5" s="126"/>
      <c r="B5" s="126" t="s">
        <v>178</v>
      </c>
      <c r="C5" s="126"/>
      <c r="D5" s="126">
        <v>3</v>
      </c>
      <c r="E5" s="126"/>
      <c r="F5" s="126"/>
      <c r="G5" s="126"/>
      <c r="H5" s="125"/>
    </row>
    <row r="6" spans="1:8" ht="18" x14ac:dyDescent="0.25">
      <c r="A6" s="126"/>
      <c r="B6" s="126" t="s">
        <v>179</v>
      </c>
      <c r="C6" s="126"/>
      <c r="D6" s="126">
        <v>22</v>
      </c>
      <c r="E6" s="126">
        <f>D6*20</f>
        <v>440</v>
      </c>
      <c r="F6" s="350">
        <f>SUM(E6:E13)</f>
        <v>660</v>
      </c>
      <c r="G6" s="126"/>
      <c r="H6" s="125"/>
    </row>
    <row r="7" spans="1:8" ht="18" x14ac:dyDescent="0.25">
      <c r="A7" s="126"/>
      <c r="B7" s="126" t="s">
        <v>180</v>
      </c>
      <c r="C7" s="126"/>
      <c r="D7" s="126">
        <v>7</v>
      </c>
      <c r="E7" s="126">
        <f>D7*23</f>
        <v>161</v>
      </c>
      <c r="F7" s="351"/>
      <c r="G7" s="126"/>
      <c r="H7" s="125"/>
    </row>
    <row r="8" spans="1:8" ht="18" x14ac:dyDescent="0.25">
      <c r="A8" s="126"/>
      <c r="B8" s="126"/>
      <c r="C8" s="126" t="s">
        <v>66</v>
      </c>
      <c r="D8" s="126">
        <v>1</v>
      </c>
      <c r="E8" s="126">
        <v>16</v>
      </c>
      <c r="F8" s="351"/>
      <c r="G8" s="126"/>
      <c r="H8" s="125"/>
    </row>
    <row r="9" spans="1:8" ht="18" x14ac:dyDescent="0.25">
      <c r="A9" s="126"/>
      <c r="B9" s="126"/>
      <c r="C9" s="126" t="s">
        <v>181</v>
      </c>
      <c r="D9" s="126">
        <v>1</v>
      </c>
      <c r="E9" s="126">
        <v>10</v>
      </c>
      <c r="F9" s="351"/>
      <c r="G9" s="126"/>
      <c r="H9" s="125"/>
    </row>
    <row r="10" spans="1:8" ht="18" x14ac:dyDescent="0.25">
      <c r="A10" s="126"/>
      <c r="B10" s="126" t="s">
        <v>146</v>
      </c>
      <c r="C10" s="126"/>
      <c r="D10" s="126">
        <v>1</v>
      </c>
      <c r="E10" s="126">
        <v>7</v>
      </c>
      <c r="F10" s="351"/>
      <c r="G10" s="126"/>
      <c r="H10" s="125"/>
    </row>
    <row r="11" spans="1:8" ht="18" x14ac:dyDescent="0.25">
      <c r="A11" s="126"/>
      <c r="B11" s="126"/>
      <c r="C11" s="126"/>
      <c r="D11" s="126"/>
      <c r="E11" s="126"/>
      <c r="F11" s="351"/>
      <c r="G11" s="126"/>
      <c r="H11" s="125"/>
    </row>
    <row r="12" spans="1:8" ht="18" x14ac:dyDescent="0.25">
      <c r="A12" s="126"/>
      <c r="B12" s="126" t="s">
        <v>182</v>
      </c>
      <c r="C12" s="126" t="s">
        <v>177</v>
      </c>
      <c r="D12" s="126">
        <v>10</v>
      </c>
      <c r="E12" s="126">
        <v>10</v>
      </c>
      <c r="F12" s="351"/>
      <c r="G12" s="126"/>
      <c r="H12" s="125"/>
    </row>
    <row r="13" spans="1:8" ht="18" x14ac:dyDescent="0.25">
      <c r="A13" s="126"/>
      <c r="B13" s="126"/>
      <c r="C13" s="126" t="s">
        <v>67</v>
      </c>
      <c r="D13" s="126"/>
      <c r="E13" s="126">
        <v>16</v>
      </c>
      <c r="F13" s="352"/>
      <c r="G13" s="126"/>
      <c r="H13" s="125"/>
    </row>
    <row r="14" spans="1:8" ht="18" x14ac:dyDescent="0.25">
      <c r="A14" s="126"/>
      <c r="B14" s="126"/>
      <c r="C14" s="126" t="s">
        <v>183</v>
      </c>
      <c r="D14" s="126">
        <v>9</v>
      </c>
      <c r="E14" s="353">
        <f>SUM(D14:D20)</f>
        <v>26</v>
      </c>
      <c r="F14" s="126"/>
      <c r="G14" s="126"/>
      <c r="H14" s="125"/>
    </row>
    <row r="15" spans="1:8" ht="18" x14ac:dyDescent="0.25">
      <c r="A15" s="126"/>
      <c r="B15" s="126"/>
      <c r="C15" s="126" t="s">
        <v>184</v>
      </c>
      <c r="D15" s="126">
        <v>3</v>
      </c>
      <c r="E15" s="353"/>
      <c r="F15" s="126"/>
      <c r="G15" s="126"/>
      <c r="H15" s="125"/>
    </row>
    <row r="16" spans="1:8" ht="18" x14ac:dyDescent="0.25">
      <c r="A16" s="126"/>
      <c r="B16" s="126"/>
      <c r="C16" s="126" t="s">
        <v>185</v>
      </c>
      <c r="D16" s="126">
        <v>4</v>
      </c>
      <c r="E16" s="353"/>
      <c r="F16" s="126"/>
      <c r="G16" s="126"/>
      <c r="H16" s="125"/>
    </row>
    <row r="17" spans="1:8" ht="18" x14ac:dyDescent="0.25">
      <c r="A17" s="126"/>
      <c r="B17" s="126"/>
      <c r="C17" s="126" t="s">
        <v>186</v>
      </c>
      <c r="D17" s="126">
        <v>2</v>
      </c>
      <c r="E17" s="353"/>
      <c r="F17" s="126"/>
      <c r="G17" s="126"/>
      <c r="H17" s="125"/>
    </row>
    <row r="18" spans="1:8" ht="18" x14ac:dyDescent="0.25">
      <c r="A18" s="126"/>
      <c r="B18" s="126"/>
      <c r="C18" s="126" t="s">
        <v>187</v>
      </c>
      <c r="D18" s="126">
        <v>2</v>
      </c>
      <c r="E18" s="353"/>
      <c r="F18" s="126"/>
      <c r="G18" s="126"/>
      <c r="H18" s="125"/>
    </row>
    <row r="19" spans="1:8" ht="18" x14ac:dyDescent="0.25">
      <c r="A19" s="126"/>
      <c r="B19" s="126"/>
      <c r="C19" s="126" t="s">
        <v>142</v>
      </c>
      <c r="D19" s="126">
        <v>4</v>
      </c>
      <c r="E19" s="353"/>
      <c r="F19" s="126"/>
      <c r="G19" s="126"/>
      <c r="H19" s="125"/>
    </row>
    <row r="20" spans="1:8" ht="18" x14ac:dyDescent="0.25">
      <c r="A20" s="126"/>
      <c r="B20" s="126"/>
      <c r="C20" s="126" t="s">
        <v>188</v>
      </c>
      <c r="D20" s="126">
        <v>2</v>
      </c>
      <c r="E20" s="353"/>
      <c r="F20" s="126"/>
      <c r="G20" s="126"/>
      <c r="H20" s="125"/>
    </row>
    <row r="21" spans="1:8" ht="18" x14ac:dyDescent="0.25">
      <c r="A21" s="126"/>
      <c r="B21" s="354" t="s">
        <v>189</v>
      </c>
      <c r="C21" s="354"/>
      <c r="D21" s="354"/>
      <c r="E21" s="354"/>
      <c r="F21" s="127">
        <f>F6-E14</f>
        <v>634</v>
      </c>
      <c r="G21" s="126"/>
      <c r="H21" s="125"/>
    </row>
    <row r="22" spans="1:8" ht="18" x14ac:dyDescent="0.25">
      <c r="A22" s="126"/>
      <c r="B22" s="126"/>
      <c r="C22" s="126"/>
      <c r="D22" s="126"/>
      <c r="E22" s="126"/>
      <c r="F22" s="126"/>
      <c r="G22" s="126"/>
      <c r="H22" s="125"/>
    </row>
    <row r="23" spans="1:8" ht="18" x14ac:dyDescent="0.25">
      <c r="A23" s="126"/>
      <c r="B23" s="126"/>
      <c r="C23" s="126"/>
      <c r="D23" s="126"/>
      <c r="E23" s="126"/>
      <c r="F23" s="126"/>
      <c r="G23" s="126"/>
      <c r="H23" s="125"/>
    </row>
    <row r="24" spans="1:8" ht="18" x14ac:dyDescent="0.25">
      <c r="A24" s="126" t="s">
        <v>190</v>
      </c>
      <c r="B24" s="126"/>
      <c r="C24" s="126"/>
      <c r="D24" s="126"/>
      <c r="E24" s="126"/>
      <c r="F24" s="126"/>
      <c r="G24" s="129" t="s">
        <v>196</v>
      </c>
      <c r="H24" s="130" t="s">
        <v>190</v>
      </c>
    </row>
    <row r="25" spans="1:8" ht="18" x14ac:dyDescent="0.25">
      <c r="A25" s="126"/>
      <c r="B25" s="126" t="s">
        <v>191</v>
      </c>
      <c r="C25" s="126">
        <v>32</v>
      </c>
      <c r="D25" s="126">
        <v>4</v>
      </c>
      <c r="E25" s="126">
        <f>C25*D25</f>
        <v>128</v>
      </c>
      <c r="F25" s="128"/>
      <c r="G25" s="354">
        <f>F27+F26</f>
        <v>652</v>
      </c>
      <c r="H25" s="125"/>
    </row>
    <row r="26" spans="1:8" ht="18" x14ac:dyDescent="0.25">
      <c r="A26" s="126"/>
      <c r="B26" s="126" t="s">
        <v>192</v>
      </c>
      <c r="C26" s="126">
        <v>28</v>
      </c>
      <c r="D26" s="126">
        <v>4</v>
      </c>
      <c r="E26" s="126">
        <f>C26*D26</f>
        <v>112</v>
      </c>
      <c r="F26" s="128">
        <v>108</v>
      </c>
      <c r="G26" s="354"/>
      <c r="H26" s="347">
        <f>G25-16</f>
        <v>636</v>
      </c>
    </row>
    <row r="27" spans="1:8" ht="18" x14ac:dyDescent="0.25">
      <c r="A27" s="126"/>
      <c r="B27" s="126" t="s">
        <v>193</v>
      </c>
      <c r="C27" s="126">
        <v>32</v>
      </c>
      <c r="D27" s="126">
        <v>4</v>
      </c>
      <c r="E27" s="126">
        <f>C27*D27</f>
        <v>128</v>
      </c>
      <c r="F27" s="354">
        <f>E25+E27+E28+E29</f>
        <v>544</v>
      </c>
      <c r="G27" s="354"/>
      <c r="H27" s="348"/>
    </row>
    <row r="28" spans="1:8" ht="18" x14ac:dyDescent="0.25">
      <c r="A28" s="126"/>
      <c r="B28" s="126" t="s">
        <v>194</v>
      </c>
      <c r="C28" s="126">
        <v>32</v>
      </c>
      <c r="D28" s="126">
        <v>5</v>
      </c>
      <c r="E28" s="126">
        <f t="shared" ref="E28:E29" si="0">C28*D28</f>
        <v>160</v>
      </c>
      <c r="F28" s="354"/>
      <c r="G28" s="354"/>
      <c r="H28" s="348"/>
    </row>
    <row r="29" spans="1:8" ht="18" x14ac:dyDescent="0.25">
      <c r="A29" s="126"/>
      <c r="B29" s="126" t="s">
        <v>195</v>
      </c>
      <c r="C29" s="126">
        <v>32</v>
      </c>
      <c r="D29" s="126">
        <v>4</v>
      </c>
      <c r="E29" s="126">
        <f t="shared" si="0"/>
        <v>128</v>
      </c>
      <c r="F29" s="354"/>
      <c r="G29" s="354"/>
      <c r="H29" s="349"/>
    </row>
    <row r="30" spans="1:8" ht="18" x14ac:dyDescent="0.25">
      <c r="A30" s="126"/>
      <c r="B30" s="126" t="s">
        <v>67</v>
      </c>
      <c r="C30" s="126"/>
      <c r="D30" s="126"/>
      <c r="E30" s="126"/>
      <c r="F30" s="126">
        <v>5</v>
      </c>
      <c r="G30" s="126"/>
      <c r="H30" s="125"/>
    </row>
    <row r="31" spans="1:8" ht="18" x14ac:dyDescent="0.25">
      <c r="A31" s="126"/>
      <c r="B31" s="126"/>
      <c r="C31" s="126"/>
      <c r="D31" s="126"/>
      <c r="E31" s="126"/>
      <c r="F31" s="126"/>
      <c r="G31" s="126"/>
      <c r="H31" s="125"/>
    </row>
    <row r="34" spans="1:4" ht="18" x14ac:dyDescent="0.25">
      <c r="A34" s="150" t="s">
        <v>205</v>
      </c>
      <c r="B34" s="149"/>
      <c r="C34" s="149"/>
      <c r="D34" s="149"/>
    </row>
    <row r="35" spans="1:4" ht="18" x14ac:dyDescent="0.25">
      <c r="A35" s="149" t="s">
        <v>204</v>
      </c>
      <c r="B35" s="149"/>
      <c r="C35" s="149"/>
      <c r="D35" s="149"/>
    </row>
    <row r="36" spans="1:4" ht="18" x14ac:dyDescent="0.25">
      <c r="A36" s="149" t="s">
        <v>203</v>
      </c>
      <c r="B36" s="149"/>
      <c r="C36" s="149"/>
      <c r="D36" s="149"/>
    </row>
    <row r="37" spans="1:4" ht="18" x14ac:dyDescent="0.25">
      <c r="A37" s="149" t="s">
        <v>201</v>
      </c>
      <c r="B37" s="149"/>
      <c r="C37" s="149"/>
      <c r="D37" s="149"/>
    </row>
    <row r="38" spans="1:4" ht="18" x14ac:dyDescent="0.25">
      <c r="A38" s="149" t="s">
        <v>202</v>
      </c>
      <c r="B38" s="149"/>
      <c r="C38" s="149"/>
      <c r="D38" s="149"/>
    </row>
    <row r="39" spans="1:4" ht="18" x14ac:dyDescent="0.25">
      <c r="A39" s="149"/>
      <c r="B39" s="149"/>
      <c r="C39" s="149"/>
      <c r="D39" s="149"/>
    </row>
  </sheetData>
  <mergeCells count="6">
    <mergeCell ref="H26:H29"/>
    <mergeCell ref="F6:F13"/>
    <mergeCell ref="E14:E20"/>
    <mergeCell ref="B21:E21"/>
    <mergeCell ref="G25:G29"/>
    <mergeCell ref="F27:F2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5"/>
  <sheetViews>
    <sheetView workbookViewId="0">
      <selection activeCell="J21" sqref="J21"/>
    </sheetView>
  </sheetViews>
  <sheetFormatPr defaultRowHeight="15" x14ac:dyDescent="0.25"/>
  <cols>
    <col min="1" max="1" width="5.7109375" style="82" customWidth="1"/>
    <col min="2" max="3" width="6.85546875" style="82" customWidth="1"/>
    <col min="4" max="4" width="6.7109375" style="82" customWidth="1"/>
    <col min="5" max="5" width="6.5703125" customWidth="1"/>
    <col min="6" max="6" width="5.85546875" customWidth="1"/>
    <col min="7" max="29" width="5.7109375" customWidth="1"/>
  </cols>
  <sheetData>
    <row r="1" spans="1:29" x14ac:dyDescent="0.25">
      <c r="A1" s="176" t="s">
        <v>218</v>
      </c>
      <c r="B1" s="176"/>
      <c r="C1" s="176"/>
      <c r="D1" s="176"/>
      <c r="E1" s="171"/>
    </row>
    <row r="2" spans="1:29" x14ac:dyDescent="0.25">
      <c r="A2" s="176"/>
      <c r="B2" s="176"/>
      <c r="C2" s="176"/>
      <c r="D2" s="176"/>
      <c r="E2" s="171"/>
    </row>
    <row r="3" spans="1:29" s="174" customFormat="1" ht="25.5" customHeight="1" x14ac:dyDescent="0.2">
      <c r="A3" s="360" t="s">
        <v>219</v>
      </c>
      <c r="B3" s="357" t="s">
        <v>220</v>
      </c>
      <c r="C3" s="358"/>
      <c r="D3" s="359"/>
      <c r="E3" s="362" t="s">
        <v>224</v>
      </c>
      <c r="F3" s="362" t="s">
        <v>225</v>
      </c>
      <c r="G3" s="355" t="s">
        <v>226</v>
      </c>
      <c r="H3" s="355" t="s">
        <v>226</v>
      </c>
      <c r="I3" s="355" t="s">
        <v>226</v>
      </c>
      <c r="J3" s="355" t="s">
        <v>226</v>
      </c>
      <c r="K3" s="355" t="s">
        <v>226</v>
      </c>
      <c r="L3" s="355" t="s">
        <v>226</v>
      </c>
      <c r="M3" s="355" t="s">
        <v>226</v>
      </c>
      <c r="N3" s="355" t="s">
        <v>226</v>
      </c>
      <c r="O3" s="355" t="s">
        <v>226</v>
      </c>
      <c r="P3" s="355" t="s">
        <v>226</v>
      </c>
      <c r="Q3" s="355" t="s">
        <v>226</v>
      </c>
      <c r="R3" s="355" t="s">
        <v>226</v>
      </c>
      <c r="S3" s="355" t="s">
        <v>226</v>
      </c>
      <c r="T3" s="355" t="s">
        <v>226</v>
      </c>
      <c r="U3" s="355" t="s">
        <v>226</v>
      </c>
      <c r="V3" s="355" t="s">
        <v>226</v>
      </c>
      <c r="W3" s="355" t="s">
        <v>226</v>
      </c>
      <c r="X3" s="355" t="s">
        <v>226</v>
      </c>
      <c r="Y3" s="355" t="s">
        <v>226</v>
      </c>
      <c r="Z3" s="355" t="s">
        <v>226</v>
      </c>
      <c r="AA3" s="355" t="s">
        <v>226</v>
      </c>
      <c r="AB3" s="355" t="s">
        <v>226</v>
      </c>
      <c r="AC3" s="355" t="s">
        <v>226</v>
      </c>
    </row>
    <row r="4" spans="1:29" ht="43.5" x14ac:dyDescent="0.25">
      <c r="A4" s="361"/>
      <c r="B4" s="175" t="s">
        <v>221</v>
      </c>
      <c r="C4" s="175" t="s">
        <v>222</v>
      </c>
      <c r="D4" s="175" t="s">
        <v>223</v>
      </c>
      <c r="E4" s="363"/>
      <c r="F4" s="363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</row>
    <row r="5" spans="1:29" x14ac:dyDescent="0.25">
      <c r="A5" s="172">
        <v>1</v>
      </c>
      <c r="B5" s="172"/>
      <c r="C5" s="172" t="s">
        <v>12</v>
      </c>
      <c r="D5" s="172"/>
      <c r="E5" s="173" t="s">
        <v>227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</row>
    <row r="6" spans="1:29" x14ac:dyDescent="0.25">
      <c r="A6" s="172">
        <v>2</v>
      </c>
      <c r="B6" s="172"/>
      <c r="C6" s="172" t="s">
        <v>49</v>
      </c>
      <c r="D6" s="172"/>
      <c r="E6" s="173" t="s">
        <v>227</v>
      </c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</row>
    <row r="7" spans="1:29" x14ac:dyDescent="0.25">
      <c r="A7" s="172">
        <v>3</v>
      </c>
      <c r="B7" s="172"/>
      <c r="C7" s="172" t="s">
        <v>21</v>
      </c>
      <c r="D7" s="172"/>
      <c r="E7" s="173" t="s">
        <v>227</v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</row>
    <row r="8" spans="1:29" x14ac:dyDescent="0.25">
      <c r="A8" s="172">
        <v>4</v>
      </c>
      <c r="B8" s="172"/>
      <c r="C8" s="172"/>
      <c r="D8" s="172" t="s">
        <v>50</v>
      </c>
      <c r="E8" s="173" t="s">
        <v>228</v>
      </c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</row>
    <row r="9" spans="1:29" x14ac:dyDescent="0.25">
      <c r="A9" s="172">
        <v>5</v>
      </c>
      <c r="B9" s="172" t="s">
        <v>51</v>
      </c>
      <c r="C9" s="172"/>
      <c r="D9" s="172"/>
      <c r="E9" s="173" t="s">
        <v>227</v>
      </c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</row>
    <row r="10" spans="1:29" x14ac:dyDescent="0.25">
      <c r="A10" s="172">
        <v>6</v>
      </c>
      <c r="B10" s="172" t="s">
        <v>52</v>
      </c>
      <c r="C10" s="172"/>
      <c r="D10" s="172"/>
      <c r="E10" s="173" t="s">
        <v>227</v>
      </c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</row>
    <row r="11" spans="1:29" x14ac:dyDescent="0.25">
      <c r="A11" s="172">
        <v>7</v>
      </c>
      <c r="B11" s="172" t="s">
        <v>25</v>
      </c>
      <c r="C11" s="172"/>
      <c r="D11" s="172"/>
      <c r="E11" s="173" t="s">
        <v>227</v>
      </c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</row>
    <row r="12" spans="1:29" x14ac:dyDescent="0.25">
      <c r="A12" s="172">
        <v>8</v>
      </c>
      <c r="B12" s="172" t="s">
        <v>53</v>
      </c>
      <c r="C12" s="172"/>
      <c r="D12" s="172"/>
      <c r="E12" s="173" t="s">
        <v>227</v>
      </c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</row>
    <row r="13" spans="1:29" x14ac:dyDescent="0.25">
      <c r="A13" s="172">
        <v>9</v>
      </c>
      <c r="B13" s="172"/>
      <c r="C13" s="172"/>
      <c r="D13" s="172" t="s">
        <v>27</v>
      </c>
      <c r="E13" s="173" t="s">
        <v>228</v>
      </c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</row>
    <row r="14" spans="1:29" x14ac:dyDescent="0.25">
      <c r="A14" s="172">
        <v>10</v>
      </c>
      <c r="B14" s="172"/>
      <c r="C14" s="172"/>
      <c r="D14" s="172" t="s">
        <v>54</v>
      </c>
      <c r="E14" s="173" t="s">
        <v>228</v>
      </c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</row>
    <row r="15" spans="1:29" x14ac:dyDescent="0.25">
      <c r="A15" s="172">
        <v>11</v>
      </c>
      <c r="B15" s="172"/>
      <c r="C15" s="172"/>
      <c r="D15" s="172" t="s">
        <v>55</v>
      </c>
      <c r="E15" s="173" t="s">
        <v>228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</row>
    <row r="16" spans="1:29" x14ac:dyDescent="0.25">
      <c r="A16" s="172">
        <v>12</v>
      </c>
      <c r="B16" s="172"/>
      <c r="C16" s="172"/>
      <c r="D16" s="172" t="s">
        <v>30</v>
      </c>
      <c r="E16" s="173" t="s">
        <v>228</v>
      </c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</row>
    <row r="17" spans="1:29" x14ac:dyDescent="0.25">
      <c r="A17" s="172">
        <v>13</v>
      </c>
      <c r="B17" s="172"/>
      <c r="C17" s="172"/>
      <c r="D17" s="172" t="s">
        <v>31</v>
      </c>
      <c r="E17" s="173" t="s">
        <v>228</v>
      </c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</row>
    <row r="18" spans="1:29" x14ac:dyDescent="0.25">
      <c r="A18" s="172">
        <v>14</v>
      </c>
      <c r="B18" s="172"/>
      <c r="C18" s="172"/>
      <c r="D18" s="172" t="s">
        <v>56</v>
      </c>
      <c r="E18" s="173" t="s">
        <v>228</v>
      </c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</row>
    <row r="19" spans="1:29" x14ac:dyDescent="0.25">
      <c r="A19" s="172">
        <v>15</v>
      </c>
      <c r="B19" s="172"/>
      <c r="C19" s="172"/>
      <c r="D19" s="172" t="s">
        <v>33</v>
      </c>
      <c r="E19" s="173" t="s">
        <v>228</v>
      </c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</row>
    <row r="20" spans="1:29" x14ac:dyDescent="0.25">
      <c r="A20" s="172">
        <v>16</v>
      </c>
      <c r="B20" s="172"/>
      <c r="C20" s="172"/>
      <c r="D20" s="172" t="s">
        <v>57</v>
      </c>
      <c r="E20" s="173" t="s">
        <v>228</v>
      </c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</row>
    <row r="21" spans="1:29" x14ac:dyDescent="0.25">
      <c r="A21" s="172">
        <v>17</v>
      </c>
      <c r="B21" s="172"/>
      <c r="C21" s="172"/>
      <c r="D21" s="172" t="s">
        <v>105</v>
      </c>
      <c r="E21" s="173" t="s">
        <v>228</v>
      </c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</row>
    <row r="22" spans="1:29" x14ac:dyDescent="0.25">
      <c r="A22" s="172">
        <v>18</v>
      </c>
      <c r="B22" s="172"/>
      <c r="C22" s="172"/>
      <c r="D22" s="172" t="s">
        <v>58</v>
      </c>
      <c r="E22" s="173" t="s">
        <v>228</v>
      </c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</row>
    <row r="23" spans="1:29" x14ac:dyDescent="0.25">
      <c r="A23" s="172">
        <v>19</v>
      </c>
      <c r="B23" s="172"/>
      <c r="C23" s="172"/>
      <c r="D23" s="172" t="s">
        <v>59</v>
      </c>
      <c r="E23" s="173" t="s">
        <v>228</v>
      </c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</row>
    <row r="24" spans="1:29" x14ac:dyDescent="0.25">
      <c r="A24" s="172">
        <v>20</v>
      </c>
      <c r="B24" s="172"/>
      <c r="C24" s="172"/>
      <c r="D24" s="172" t="s">
        <v>60</v>
      </c>
      <c r="E24" s="173" t="s">
        <v>228</v>
      </c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</row>
    <row r="25" spans="1:29" x14ac:dyDescent="0.25">
      <c r="A25" s="172">
        <v>21</v>
      </c>
      <c r="B25" s="172"/>
      <c r="C25" s="172"/>
      <c r="D25" s="172" t="s">
        <v>38</v>
      </c>
      <c r="E25" s="173" t="s">
        <v>228</v>
      </c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</row>
  </sheetData>
  <mergeCells count="27">
    <mergeCell ref="H3:H4"/>
    <mergeCell ref="B3:D3"/>
    <mergeCell ref="A3:A4"/>
    <mergeCell ref="E3:E4"/>
    <mergeCell ref="F3:F4"/>
    <mergeCell ref="G3:G4"/>
    <mergeCell ref="T3:T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A3:AA4"/>
    <mergeCell ref="AB3:AB4"/>
    <mergeCell ref="AC3:AC4"/>
    <mergeCell ref="U3:U4"/>
    <mergeCell ref="V3:V4"/>
    <mergeCell ref="W3:W4"/>
    <mergeCell ref="X3:X4"/>
    <mergeCell ref="Y3:Y4"/>
    <mergeCell ref="Z3:Z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77"/>
  <sheetViews>
    <sheetView topLeftCell="B3" zoomScaleNormal="100" workbookViewId="0">
      <pane ySplit="3" topLeftCell="A42" activePane="bottomLeft" state="frozen"/>
      <selection activeCell="A3" sqref="A3"/>
      <selection pane="bottomLeft" activeCell="N60" sqref="N60"/>
    </sheetView>
  </sheetViews>
  <sheetFormatPr defaultColWidth="9.140625" defaultRowHeight="15" x14ac:dyDescent="0.25"/>
  <cols>
    <col min="1" max="2" width="6.7109375" style="29" customWidth="1"/>
    <col min="3" max="3" width="7.42578125" style="29" customWidth="1"/>
    <col min="4" max="4" width="6.7109375" style="29" customWidth="1"/>
    <col min="5" max="5" width="6.28515625" style="29" customWidth="1"/>
    <col min="6" max="7" width="6.7109375" style="158" customWidth="1"/>
    <col min="8" max="8" width="8.5703125" style="158" customWidth="1"/>
    <col min="9" max="14" width="6.7109375" style="158" customWidth="1"/>
    <col min="15" max="15" width="6.7109375" style="159" customWidth="1"/>
    <col min="16" max="16" width="6.7109375" style="158" customWidth="1"/>
    <col min="17" max="17" width="7.85546875" style="158" customWidth="1"/>
    <col min="18" max="23" width="6.7109375" style="158" customWidth="1"/>
    <col min="24" max="24" width="6.7109375" style="159" customWidth="1"/>
    <col min="25" max="25" width="6.7109375" style="158" customWidth="1"/>
  </cols>
  <sheetData>
    <row r="1" spans="1:27" ht="21" customHeight="1" x14ac:dyDescent="0.25">
      <c r="A1" s="369" t="s">
        <v>109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1"/>
      <c r="P1" s="370"/>
      <c r="Q1" s="370"/>
      <c r="R1" s="370"/>
      <c r="S1" s="370"/>
      <c r="T1" s="370"/>
      <c r="U1" s="370"/>
      <c r="V1" s="370"/>
      <c r="W1" s="370"/>
      <c r="X1" s="371"/>
      <c r="Y1" s="370"/>
    </row>
    <row r="2" spans="1:27" ht="18.75" customHeight="1" x14ac:dyDescent="0.25">
      <c r="A2" s="370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1"/>
      <c r="P2" s="370"/>
      <c r="Q2" s="370"/>
      <c r="R2" s="370"/>
      <c r="S2" s="370"/>
      <c r="T2" s="370"/>
      <c r="U2" s="370"/>
      <c r="V2" s="370"/>
      <c r="W2" s="370"/>
      <c r="X2" s="371"/>
      <c r="Y2" s="370"/>
    </row>
    <row r="3" spans="1:27" ht="15.75" customHeight="1" thickBot="1" x14ac:dyDescent="0.3">
      <c r="A3" s="370"/>
      <c r="B3" s="370"/>
      <c r="C3" s="370"/>
      <c r="D3" s="372"/>
      <c r="E3" s="372"/>
      <c r="F3" s="372"/>
      <c r="G3" s="372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</row>
    <row r="4" spans="1:27" s="1" customFormat="1" ht="15" customHeight="1" thickTop="1" x14ac:dyDescent="0.3">
      <c r="A4" s="366" t="s">
        <v>1</v>
      </c>
      <c r="B4" s="366" t="s">
        <v>2</v>
      </c>
      <c r="C4" s="367" t="s">
        <v>175</v>
      </c>
      <c r="D4" s="374" t="s">
        <v>3</v>
      </c>
      <c r="E4" s="375"/>
      <c r="F4" s="375"/>
      <c r="G4" s="376"/>
      <c r="H4" s="374" t="s">
        <v>4</v>
      </c>
      <c r="I4" s="375"/>
      <c r="J4" s="375"/>
      <c r="K4" s="377"/>
      <c r="L4" s="378" t="s">
        <v>5</v>
      </c>
      <c r="M4" s="379"/>
      <c r="N4" s="379"/>
      <c r="O4" s="379"/>
      <c r="P4" s="380"/>
      <c r="Q4" s="378" t="s">
        <v>6</v>
      </c>
      <c r="R4" s="379"/>
      <c r="S4" s="379"/>
      <c r="T4" s="380"/>
      <c r="U4" s="378" t="s">
        <v>7</v>
      </c>
      <c r="V4" s="379"/>
      <c r="W4" s="379"/>
      <c r="X4" s="379"/>
      <c r="Y4" s="380"/>
    </row>
    <row r="5" spans="1:27" s="1" customFormat="1" ht="18" customHeight="1" x14ac:dyDescent="0.3">
      <c r="A5" s="366"/>
      <c r="B5" s="366"/>
      <c r="C5" s="367"/>
      <c r="D5" s="181" t="s">
        <v>8</v>
      </c>
      <c r="E5" s="182" t="s">
        <v>9</v>
      </c>
      <c r="F5" s="182" t="s">
        <v>10</v>
      </c>
      <c r="G5" s="183" t="s">
        <v>11</v>
      </c>
      <c r="H5" s="181" t="s">
        <v>8</v>
      </c>
      <c r="I5" s="182" t="s">
        <v>9</v>
      </c>
      <c r="J5" s="182" t="s">
        <v>10</v>
      </c>
      <c r="K5" s="183" t="s">
        <v>11</v>
      </c>
      <c r="L5" s="180" t="s">
        <v>8</v>
      </c>
      <c r="M5" s="152" t="s">
        <v>9</v>
      </c>
      <c r="N5" s="152" t="s">
        <v>10</v>
      </c>
      <c r="O5" s="152" t="s">
        <v>11</v>
      </c>
      <c r="P5" s="207" t="s">
        <v>174</v>
      </c>
      <c r="Q5" s="181" t="s">
        <v>8</v>
      </c>
      <c r="R5" s="182" t="s">
        <v>9</v>
      </c>
      <c r="S5" s="182" t="s">
        <v>10</v>
      </c>
      <c r="T5" s="183" t="s">
        <v>11</v>
      </c>
      <c r="U5" s="180" t="s">
        <v>8</v>
      </c>
      <c r="V5" s="152" t="s">
        <v>9</v>
      </c>
      <c r="W5" s="152" t="s">
        <v>10</v>
      </c>
      <c r="X5" s="152" t="s">
        <v>11</v>
      </c>
      <c r="Y5" s="143" t="s">
        <v>174</v>
      </c>
    </row>
    <row r="6" spans="1:27" s="3" customFormat="1" ht="18" customHeight="1" x14ac:dyDescent="0.25">
      <c r="A6" s="30">
        <v>1</v>
      </c>
      <c r="B6" s="153" t="s">
        <v>12</v>
      </c>
      <c r="C6" s="142" t="s">
        <v>13</v>
      </c>
      <c r="D6" s="184" t="s">
        <v>67</v>
      </c>
      <c r="E6" s="185" t="s">
        <v>48</v>
      </c>
      <c r="F6" s="185" t="s">
        <v>48</v>
      </c>
      <c r="G6" s="186" t="s">
        <v>14</v>
      </c>
      <c r="H6" s="195" t="s">
        <v>48</v>
      </c>
      <c r="I6" s="185" t="s">
        <v>48</v>
      </c>
      <c r="J6" s="196" t="s">
        <v>108</v>
      </c>
      <c r="K6" s="186" t="s">
        <v>117</v>
      </c>
      <c r="L6" s="195" t="s">
        <v>48</v>
      </c>
      <c r="M6" s="185" t="s">
        <v>48</v>
      </c>
      <c r="N6" s="244" t="s">
        <v>150</v>
      </c>
      <c r="O6" s="244" t="s">
        <v>150</v>
      </c>
      <c r="P6" s="208"/>
      <c r="Q6" s="195" t="s">
        <v>48</v>
      </c>
      <c r="R6" s="185" t="s">
        <v>48</v>
      </c>
      <c r="S6" s="196" t="s">
        <v>14</v>
      </c>
      <c r="T6" s="186" t="s">
        <v>117</v>
      </c>
      <c r="U6" s="195" t="s">
        <v>48</v>
      </c>
      <c r="V6" s="185" t="s">
        <v>48</v>
      </c>
      <c r="W6" s="230" t="s">
        <v>18</v>
      </c>
      <c r="X6" s="204" t="s">
        <v>67</v>
      </c>
      <c r="Y6" s="212"/>
      <c r="AA6" s="120" t="s">
        <v>134</v>
      </c>
    </row>
    <row r="7" spans="1:27" s="3" customFormat="1" ht="18" customHeight="1" x14ac:dyDescent="0.25">
      <c r="A7" s="30">
        <v>2</v>
      </c>
      <c r="B7" s="153" t="s">
        <v>20</v>
      </c>
      <c r="C7" s="142" t="s">
        <v>13</v>
      </c>
      <c r="D7" s="184" t="s">
        <v>67</v>
      </c>
      <c r="E7" s="185" t="s">
        <v>14</v>
      </c>
      <c r="F7" s="185" t="s">
        <v>48</v>
      </c>
      <c r="G7" s="187" t="s">
        <v>48</v>
      </c>
      <c r="H7" s="197" t="s">
        <v>117</v>
      </c>
      <c r="I7" s="196" t="s">
        <v>108</v>
      </c>
      <c r="J7" s="233" t="s">
        <v>48</v>
      </c>
      <c r="K7" s="234" t="s">
        <v>48</v>
      </c>
      <c r="L7" s="291" t="s">
        <v>150</v>
      </c>
      <c r="M7" s="279" t="s">
        <v>150</v>
      </c>
      <c r="N7" s="233" t="s">
        <v>48</v>
      </c>
      <c r="O7" s="233" t="s">
        <v>48</v>
      </c>
      <c r="P7" s="208"/>
      <c r="Q7" s="197" t="s">
        <v>108</v>
      </c>
      <c r="R7" s="196" t="s">
        <v>117</v>
      </c>
      <c r="S7" s="185" t="s">
        <v>48</v>
      </c>
      <c r="T7" s="187" t="s">
        <v>48</v>
      </c>
      <c r="U7" s="238" t="s">
        <v>14</v>
      </c>
      <c r="V7" s="233" t="s">
        <v>67</v>
      </c>
      <c r="W7" s="193" t="s">
        <v>150</v>
      </c>
      <c r="X7" s="230" t="s">
        <v>18</v>
      </c>
      <c r="Y7" s="212"/>
      <c r="AA7" s="122" t="s">
        <v>40</v>
      </c>
    </row>
    <row r="8" spans="1:27" s="3" customFormat="1" ht="18" customHeight="1" x14ac:dyDescent="0.25">
      <c r="A8" s="30">
        <v>3</v>
      </c>
      <c r="B8" s="153" t="s">
        <v>21</v>
      </c>
      <c r="C8" s="142" t="s">
        <v>13</v>
      </c>
      <c r="D8" s="184" t="s">
        <v>67</v>
      </c>
      <c r="E8" s="185" t="s">
        <v>14</v>
      </c>
      <c r="F8" s="185" t="s">
        <v>48</v>
      </c>
      <c r="G8" s="187" t="s">
        <v>48</v>
      </c>
      <c r="H8" s="198" t="s">
        <v>14</v>
      </c>
      <c r="I8" s="192" t="s">
        <v>67</v>
      </c>
      <c r="J8" s="233" t="s">
        <v>48</v>
      </c>
      <c r="K8" s="234" t="s">
        <v>48</v>
      </c>
      <c r="L8" s="238" t="s">
        <v>48</v>
      </c>
      <c r="M8" s="233" t="s">
        <v>48</v>
      </c>
      <c r="N8" s="196" t="s">
        <v>117</v>
      </c>
      <c r="O8" s="196" t="s">
        <v>108</v>
      </c>
      <c r="P8" s="208"/>
      <c r="Q8" s="238" t="s">
        <v>48</v>
      </c>
      <c r="R8" s="233" t="s">
        <v>48</v>
      </c>
      <c r="S8" s="230" t="s">
        <v>18</v>
      </c>
      <c r="T8" s="190" t="s">
        <v>152</v>
      </c>
      <c r="U8" s="195" t="s">
        <v>48</v>
      </c>
      <c r="V8" s="185" t="s">
        <v>48</v>
      </c>
      <c r="W8" s="193" t="s">
        <v>67</v>
      </c>
      <c r="X8" s="193" t="s">
        <v>150</v>
      </c>
      <c r="Y8" s="212"/>
      <c r="AA8" s="123" t="s">
        <v>135</v>
      </c>
    </row>
    <row r="9" spans="1:27" s="3" customFormat="1" ht="18.75" customHeight="1" x14ac:dyDescent="0.25">
      <c r="A9" s="30">
        <v>4</v>
      </c>
      <c r="B9" s="153" t="s">
        <v>22</v>
      </c>
      <c r="C9" s="142" t="s">
        <v>13</v>
      </c>
      <c r="D9" s="184" t="s">
        <v>67</v>
      </c>
      <c r="E9" s="185" t="s">
        <v>14</v>
      </c>
      <c r="F9" s="185" t="s">
        <v>48</v>
      </c>
      <c r="G9" s="187" t="s">
        <v>48</v>
      </c>
      <c r="H9" s="198" t="s">
        <v>14</v>
      </c>
      <c r="I9" s="236" t="s">
        <v>67</v>
      </c>
      <c r="J9" s="233" t="s">
        <v>48</v>
      </c>
      <c r="K9" s="234" t="s">
        <v>48</v>
      </c>
      <c r="L9" s="197" t="s">
        <v>117</v>
      </c>
      <c r="M9" s="192" t="s">
        <v>150</v>
      </c>
      <c r="N9" s="233" t="s">
        <v>48</v>
      </c>
      <c r="O9" s="233" t="s">
        <v>48</v>
      </c>
      <c r="P9" s="208"/>
      <c r="Q9" s="238" t="s">
        <v>48</v>
      </c>
      <c r="R9" s="233" t="s">
        <v>48</v>
      </c>
      <c r="S9" s="236" t="s">
        <v>14</v>
      </c>
      <c r="T9" s="231" t="s">
        <v>18</v>
      </c>
      <c r="U9" s="195" t="s">
        <v>48</v>
      </c>
      <c r="V9" s="185" t="s">
        <v>48</v>
      </c>
      <c r="W9" s="193" t="s">
        <v>150</v>
      </c>
      <c r="X9" s="193" t="s">
        <v>208</v>
      </c>
      <c r="Y9" s="212"/>
      <c r="AA9" s="77" t="s">
        <v>136</v>
      </c>
    </row>
    <row r="10" spans="1:27" s="3" customFormat="1" ht="19.5" customHeight="1" x14ac:dyDescent="0.25">
      <c r="A10" s="30">
        <v>5</v>
      </c>
      <c r="B10" s="153" t="s">
        <v>23</v>
      </c>
      <c r="C10" s="142" t="s">
        <v>13</v>
      </c>
      <c r="D10" s="184" t="s">
        <v>67</v>
      </c>
      <c r="E10" s="188" t="s">
        <v>14</v>
      </c>
      <c r="F10" s="185" t="s">
        <v>48</v>
      </c>
      <c r="G10" s="187" t="s">
        <v>48</v>
      </c>
      <c r="H10" s="260" t="s">
        <v>155</v>
      </c>
      <c r="I10" s="230" t="s">
        <v>18</v>
      </c>
      <c r="J10" s="232" t="s">
        <v>199</v>
      </c>
      <c r="K10" s="199" t="s">
        <v>150</v>
      </c>
      <c r="L10" s="277" t="s">
        <v>117</v>
      </c>
      <c r="M10" s="192" t="s">
        <v>14</v>
      </c>
      <c r="N10" s="233" t="s">
        <v>48</v>
      </c>
      <c r="O10" s="233" t="s">
        <v>48</v>
      </c>
      <c r="P10" s="208"/>
      <c r="Q10" s="200" t="s">
        <v>150</v>
      </c>
      <c r="R10" s="232" t="s">
        <v>117</v>
      </c>
      <c r="S10" s="192" t="s">
        <v>48</v>
      </c>
      <c r="T10" s="190" t="s">
        <v>150</v>
      </c>
      <c r="U10" s="200" t="s">
        <v>150</v>
      </c>
      <c r="V10" s="193" t="s">
        <v>150</v>
      </c>
      <c r="W10" s="193" t="s">
        <v>150</v>
      </c>
      <c r="X10" s="193" t="s">
        <v>150</v>
      </c>
      <c r="Y10" s="212"/>
      <c r="AA10" s="121" t="s">
        <v>42</v>
      </c>
    </row>
    <row r="11" spans="1:27" s="3" customFormat="1" ht="19.5" customHeight="1" x14ac:dyDescent="0.25">
      <c r="A11" s="30">
        <v>6</v>
      </c>
      <c r="B11" s="153" t="s">
        <v>24</v>
      </c>
      <c r="C11" s="142" t="s">
        <v>13</v>
      </c>
      <c r="D11" s="184" t="s">
        <v>67</v>
      </c>
      <c r="E11" s="188" t="s">
        <v>14</v>
      </c>
      <c r="F11" s="189" t="s">
        <v>48</v>
      </c>
      <c r="G11" s="190" t="s">
        <v>48</v>
      </c>
      <c r="H11" s="238" t="s">
        <v>206</v>
      </c>
      <c r="I11" s="233" t="s">
        <v>14</v>
      </c>
      <c r="J11" s="236" t="s">
        <v>48</v>
      </c>
      <c r="K11" s="194" t="s">
        <v>48</v>
      </c>
      <c r="L11" s="202" t="s">
        <v>108</v>
      </c>
      <c r="M11" s="232" t="s">
        <v>117</v>
      </c>
      <c r="N11" s="193" t="s">
        <v>48</v>
      </c>
      <c r="O11" s="193" t="s">
        <v>48</v>
      </c>
      <c r="P11" s="208"/>
      <c r="Q11" s="198" t="s">
        <v>48</v>
      </c>
      <c r="R11" s="193" t="s">
        <v>150</v>
      </c>
      <c r="S11" s="193" t="s">
        <v>150</v>
      </c>
      <c r="T11" s="190" t="s">
        <v>150</v>
      </c>
      <c r="U11" s="200" t="s">
        <v>150</v>
      </c>
      <c r="V11" s="193" t="s">
        <v>150</v>
      </c>
      <c r="W11" s="193" t="s">
        <v>150</v>
      </c>
      <c r="X11" s="193" t="s">
        <v>150</v>
      </c>
      <c r="Y11" s="212"/>
      <c r="AA11" s="136" t="s">
        <v>43</v>
      </c>
    </row>
    <row r="12" spans="1:27" s="3" customFormat="1" ht="18" customHeight="1" x14ac:dyDescent="0.25">
      <c r="A12" s="30">
        <v>7</v>
      </c>
      <c r="B12" s="153" t="s">
        <v>25</v>
      </c>
      <c r="C12" s="142" t="s">
        <v>13</v>
      </c>
      <c r="D12" s="228" t="s">
        <v>67</v>
      </c>
      <c r="E12" s="229" t="s">
        <v>14</v>
      </c>
      <c r="F12" s="230" t="s">
        <v>108</v>
      </c>
      <c r="G12" s="231" t="s">
        <v>18</v>
      </c>
      <c r="H12" s="200" t="s">
        <v>150</v>
      </c>
      <c r="I12" s="232" t="s">
        <v>152</v>
      </c>
      <c r="J12" s="233" t="s">
        <v>14</v>
      </c>
      <c r="K12" s="234" t="s">
        <v>48</v>
      </c>
      <c r="L12" s="235" t="s">
        <v>14</v>
      </c>
      <c r="M12" s="233" t="s">
        <v>48</v>
      </c>
      <c r="N12" s="236" t="s">
        <v>48</v>
      </c>
      <c r="O12" s="236" t="s">
        <v>48</v>
      </c>
      <c r="P12" s="218"/>
      <c r="Q12" s="235" t="s">
        <v>14</v>
      </c>
      <c r="R12" s="237" t="s">
        <v>155</v>
      </c>
      <c r="S12" s="233" t="s">
        <v>48</v>
      </c>
      <c r="T12" s="190" t="s">
        <v>150</v>
      </c>
      <c r="U12" s="200" t="s">
        <v>150</v>
      </c>
      <c r="V12" s="193" t="s">
        <v>150</v>
      </c>
      <c r="W12" s="193" t="s">
        <v>150</v>
      </c>
      <c r="X12" s="193" t="s">
        <v>150</v>
      </c>
      <c r="Y12" s="212"/>
      <c r="AA12" s="107" t="s">
        <v>44</v>
      </c>
    </row>
    <row r="13" spans="1:27" s="3" customFormat="1" ht="18" customHeight="1" x14ac:dyDescent="0.25">
      <c r="A13" s="30">
        <v>8</v>
      </c>
      <c r="B13" s="153" t="s">
        <v>26</v>
      </c>
      <c r="C13" s="142" t="s">
        <v>13</v>
      </c>
      <c r="D13" s="228" t="s">
        <v>67</v>
      </c>
      <c r="E13" s="229" t="s">
        <v>14</v>
      </c>
      <c r="F13" s="236" t="s">
        <v>48</v>
      </c>
      <c r="G13" s="191" t="s">
        <v>48</v>
      </c>
      <c r="H13" s="238" t="s">
        <v>48</v>
      </c>
      <c r="I13" s="193" t="s">
        <v>48</v>
      </c>
      <c r="J13" s="233" t="s">
        <v>14</v>
      </c>
      <c r="K13" s="234" t="s">
        <v>48</v>
      </c>
      <c r="L13" s="235" t="s">
        <v>14</v>
      </c>
      <c r="M13" s="236" t="s">
        <v>108</v>
      </c>
      <c r="N13" s="233" t="s">
        <v>48</v>
      </c>
      <c r="O13" s="233" t="s">
        <v>48</v>
      </c>
      <c r="P13" s="218"/>
      <c r="Q13" s="238" t="s">
        <v>14</v>
      </c>
      <c r="R13" s="193" t="s">
        <v>67</v>
      </c>
      <c r="S13" s="209" t="s">
        <v>155</v>
      </c>
      <c r="T13" s="190" t="s">
        <v>150</v>
      </c>
      <c r="U13" s="200" t="s">
        <v>150</v>
      </c>
      <c r="V13" s="193" t="s">
        <v>150</v>
      </c>
      <c r="W13" s="193" t="s">
        <v>150</v>
      </c>
      <c r="X13" s="193" t="s">
        <v>150</v>
      </c>
      <c r="Y13" s="212"/>
      <c r="AA13" s="135" t="s">
        <v>69</v>
      </c>
    </row>
    <row r="14" spans="1:27" s="3" customFormat="1" ht="15.75" x14ac:dyDescent="0.25">
      <c r="A14" s="30">
        <v>9</v>
      </c>
      <c r="B14" s="153" t="s">
        <v>27</v>
      </c>
      <c r="C14" s="142" t="s">
        <v>13</v>
      </c>
      <c r="D14" s="228" t="s">
        <v>67</v>
      </c>
      <c r="E14" s="229" t="s">
        <v>14</v>
      </c>
      <c r="F14" s="233" t="s">
        <v>48</v>
      </c>
      <c r="G14" s="234" t="s">
        <v>48</v>
      </c>
      <c r="H14" s="198" t="s">
        <v>14</v>
      </c>
      <c r="I14" s="236" t="s">
        <v>48</v>
      </c>
      <c r="J14" s="230" t="s">
        <v>18</v>
      </c>
      <c r="K14" s="190" t="s">
        <v>117</v>
      </c>
      <c r="L14" s="251" t="s">
        <v>108</v>
      </c>
      <c r="M14" s="233" t="s">
        <v>48</v>
      </c>
      <c r="N14" s="233" t="s">
        <v>48</v>
      </c>
      <c r="O14" s="193" t="s">
        <v>67</v>
      </c>
      <c r="P14" s="218"/>
      <c r="Q14" s="200" t="s">
        <v>14</v>
      </c>
      <c r="R14" s="236" t="s">
        <v>48</v>
      </c>
      <c r="S14" s="236" t="s">
        <v>67</v>
      </c>
      <c r="T14" s="239" t="s">
        <v>155</v>
      </c>
      <c r="U14" s="235" t="s">
        <v>14</v>
      </c>
      <c r="V14" s="247" t="s">
        <v>108</v>
      </c>
      <c r="W14" s="240" t="s">
        <v>156</v>
      </c>
      <c r="X14" s="240" t="s">
        <v>156</v>
      </c>
      <c r="Y14" s="212"/>
      <c r="AA14" s="133" t="s">
        <v>137</v>
      </c>
    </row>
    <row r="15" spans="1:27" s="3" customFormat="1" ht="15.75" x14ac:dyDescent="0.25">
      <c r="A15" s="30">
        <v>10</v>
      </c>
      <c r="B15" s="153" t="s">
        <v>28</v>
      </c>
      <c r="C15" s="142" t="s">
        <v>13</v>
      </c>
      <c r="D15" s="228" t="s">
        <v>67</v>
      </c>
      <c r="E15" s="229" t="s">
        <v>14</v>
      </c>
      <c r="F15" s="236" t="s">
        <v>48</v>
      </c>
      <c r="G15" s="199" t="s">
        <v>48</v>
      </c>
      <c r="H15" s="241" t="s">
        <v>18</v>
      </c>
      <c r="I15" s="242" t="s">
        <v>86</v>
      </c>
      <c r="J15" s="243" t="s">
        <v>198</v>
      </c>
      <c r="K15" s="239" t="s">
        <v>155</v>
      </c>
      <c r="L15" s="238" t="s">
        <v>48</v>
      </c>
      <c r="M15" s="233" t="s">
        <v>14</v>
      </c>
      <c r="N15" s="192" t="s">
        <v>48</v>
      </c>
      <c r="O15" s="192" t="s">
        <v>48</v>
      </c>
      <c r="P15" s="218"/>
      <c r="Q15" s="235" t="s">
        <v>48</v>
      </c>
      <c r="R15" s="193" t="s">
        <v>14</v>
      </c>
      <c r="S15" s="244" t="s">
        <v>117</v>
      </c>
      <c r="T15" s="236" t="s">
        <v>67</v>
      </c>
      <c r="U15" s="245" t="s">
        <v>156</v>
      </c>
      <c r="V15" s="246" t="s">
        <v>156</v>
      </c>
      <c r="W15" s="192" t="s">
        <v>14</v>
      </c>
      <c r="X15" s="247" t="s">
        <v>108</v>
      </c>
      <c r="Y15" s="212"/>
      <c r="AA15" s="112" t="s">
        <v>138</v>
      </c>
    </row>
    <row r="16" spans="1:27" s="3" customFormat="1" ht="15.75" x14ac:dyDescent="0.25">
      <c r="A16" s="30">
        <v>11</v>
      </c>
      <c r="B16" s="153" t="s">
        <v>29</v>
      </c>
      <c r="C16" s="142" t="s">
        <v>13</v>
      </c>
      <c r="D16" s="228" t="s">
        <v>67</v>
      </c>
      <c r="E16" s="229" t="s">
        <v>14</v>
      </c>
      <c r="F16" s="192" t="s">
        <v>48</v>
      </c>
      <c r="G16" s="199" t="s">
        <v>48</v>
      </c>
      <c r="H16" s="247" t="s">
        <v>108</v>
      </c>
      <c r="I16" s="237" t="s">
        <v>155</v>
      </c>
      <c r="J16" s="240" t="s">
        <v>156</v>
      </c>
      <c r="K16" s="248" t="s">
        <v>156</v>
      </c>
      <c r="L16" s="238" t="s">
        <v>48</v>
      </c>
      <c r="M16" s="233" t="s">
        <v>14</v>
      </c>
      <c r="N16" s="242" t="s">
        <v>86</v>
      </c>
      <c r="O16" s="243" t="s">
        <v>198</v>
      </c>
      <c r="P16" s="218"/>
      <c r="Q16" s="247" t="s">
        <v>108</v>
      </c>
      <c r="R16" s="230" t="s">
        <v>18</v>
      </c>
      <c r="S16" s="193" t="s">
        <v>150</v>
      </c>
      <c r="T16" s="190" t="s">
        <v>150</v>
      </c>
      <c r="U16" s="249" t="s">
        <v>152</v>
      </c>
      <c r="V16" s="236" t="s">
        <v>14</v>
      </c>
      <c r="W16" s="236" t="s">
        <v>150</v>
      </c>
      <c r="X16" s="236" t="s">
        <v>208</v>
      </c>
      <c r="Y16" s="212"/>
      <c r="AA16" s="141" t="s">
        <v>139</v>
      </c>
    </row>
    <row r="17" spans="1:27" s="3" customFormat="1" ht="15.75" x14ac:dyDescent="0.25">
      <c r="A17" s="30">
        <v>12</v>
      </c>
      <c r="B17" s="153" t="s">
        <v>30</v>
      </c>
      <c r="C17" s="142" t="s">
        <v>13</v>
      </c>
      <c r="D17" s="228" t="s">
        <v>67</v>
      </c>
      <c r="E17" s="250" t="s">
        <v>108</v>
      </c>
      <c r="F17" s="192" t="s">
        <v>48</v>
      </c>
      <c r="G17" s="191" t="s">
        <v>48</v>
      </c>
      <c r="H17" s="249" t="s">
        <v>117</v>
      </c>
      <c r="I17" s="243" t="s">
        <v>198</v>
      </c>
      <c r="J17" s="237" t="s">
        <v>155</v>
      </c>
      <c r="K17" s="231" t="s">
        <v>18</v>
      </c>
      <c r="L17" s="245" t="s">
        <v>156</v>
      </c>
      <c r="M17" s="233" t="s">
        <v>48</v>
      </c>
      <c r="N17" s="236" t="s">
        <v>152</v>
      </c>
      <c r="O17" s="236" t="s">
        <v>150</v>
      </c>
      <c r="P17" s="218"/>
      <c r="Q17" s="235" t="s">
        <v>48</v>
      </c>
      <c r="R17" s="233" t="s">
        <v>14</v>
      </c>
      <c r="S17" s="251" t="s">
        <v>108</v>
      </c>
      <c r="T17" s="252" t="s">
        <v>117</v>
      </c>
      <c r="U17" s="200" t="s">
        <v>150</v>
      </c>
      <c r="V17" s="193" t="s">
        <v>150</v>
      </c>
      <c r="W17" s="193" t="s">
        <v>14</v>
      </c>
      <c r="X17" s="193" t="s">
        <v>67</v>
      </c>
      <c r="Y17" s="212"/>
      <c r="AA17" s="134" t="s">
        <v>140</v>
      </c>
    </row>
    <row r="18" spans="1:27" s="3" customFormat="1" ht="15.75" x14ac:dyDescent="0.25">
      <c r="A18" s="30">
        <v>13</v>
      </c>
      <c r="B18" s="153" t="s">
        <v>31</v>
      </c>
      <c r="C18" s="142" t="s">
        <v>13</v>
      </c>
      <c r="D18" s="228" t="s">
        <v>67</v>
      </c>
      <c r="E18" s="229" t="s">
        <v>14</v>
      </c>
      <c r="F18" s="236" t="s">
        <v>118</v>
      </c>
      <c r="G18" s="253" t="s">
        <v>108</v>
      </c>
      <c r="H18" s="235" t="s">
        <v>14</v>
      </c>
      <c r="I18" s="201" t="s">
        <v>48</v>
      </c>
      <c r="J18" s="192" t="s">
        <v>67</v>
      </c>
      <c r="K18" s="191" t="s">
        <v>154</v>
      </c>
      <c r="L18" s="238" t="s">
        <v>14</v>
      </c>
      <c r="M18" s="233" t="s">
        <v>48</v>
      </c>
      <c r="N18" s="233" t="s">
        <v>150</v>
      </c>
      <c r="O18" s="192" t="s">
        <v>154</v>
      </c>
      <c r="P18" s="218"/>
      <c r="Q18" s="198" t="s">
        <v>14</v>
      </c>
      <c r="R18" s="236" t="s">
        <v>48</v>
      </c>
      <c r="S18" s="210" t="s">
        <v>152</v>
      </c>
      <c r="T18" s="253" t="s">
        <v>108</v>
      </c>
      <c r="U18" s="200" t="s">
        <v>14</v>
      </c>
      <c r="V18" s="236" t="s">
        <v>67</v>
      </c>
      <c r="W18" s="246" t="s">
        <v>156</v>
      </c>
      <c r="X18" s="246" t="s">
        <v>156</v>
      </c>
      <c r="Y18" s="212"/>
    </row>
    <row r="19" spans="1:27" s="3" customFormat="1" ht="15.6" customHeight="1" x14ac:dyDescent="0.25">
      <c r="A19" s="30">
        <v>14</v>
      </c>
      <c r="B19" s="153" t="s">
        <v>32</v>
      </c>
      <c r="C19" s="142" t="s">
        <v>13</v>
      </c>
      <c r="D19" s="228" t="s">
        <v>67</v>
      </c>
      <c r="E19" s="229" t="s">
        <v>14</v>
      </c>
      <c r="F19" s="193" t="s">
        <v>48</v>
      </c>
      <c r="G19" s="194" t="s">
        <v>206</v>
      </c>
      <c r="H19" s="198" t="s">
        <v>14</v>
      </c>
      <c r="I19" s="236" t="s">
        <v>48</v>
      </c>
      <c r="J19" s="246" t="s">
        <v>156</v>
      </c>
      <c r="K19" s="254" t="s">
        <v>156</v>
      </c>
      <c r="L19" s="238" t="s">
        <v>48</v>
      </c>
      <c r="M19" s="233" t="s">
        <v>48</v>
      </c>
      <c r="N19" s="236" t="s">
        <v>154</v>
      </c>
      <c r="O19" s="251" t="s">
        <v>108</v>
      </c>
      <c r="P19" s="218"/>
      <c r="Q19" s="245" t="s">
        <v>156</v>
      </c>
      <c r="R19" s="246" t="s">
        <v>156</v>
      </c>
      <c r="S19" s="192" t="s">
        <v>14</v>
      </c>
      <c r="T19" s="199" t="s">
        <v>48</v>
      </c>
      <c r="U19" s="200" t="s">
        <v>209</v>
      </c>
      <c r="V19" s="193" t="s">
        <v>67</v>
      </c>
      <c r="W19" s="236" t="s">
        <v>154</v>
      </c>
      <c r="X19" s="237" t="s">
        <v>155</v>
      </c>
      <c r="Y19" s="212"/>
      <c r="AA19" s="247" t="s">
        <v>108</v>
      </c>
    </row>
    <row r="20" spans="1:27" s="3" customFormat="1" ht="15.75" x14ac:dyDescent="0.25">
      <c r="A20" s="30">
        <v>15</v>
      </c>
      <c r="B20" s="153" t="s">
        <v>33</v>
      </c>
      <c r="C20" s="142" t="s">
        <v>13</v>
      </c>
      <c r="D20" s="228" t="s">
        <v>67</v>
      </c>
      <c r="E20" s="229" t="s">
        <v>14</v>
      </c>
      <c r="F20" s="193" t="s">
        <v>48</v>
      </c>
      <c r="G20" s="199" t="s">
        <v>206</v>
      </c>
      <c r="H20" s="235" t="s">
        <v>14</v>
      </c>
      <c r="I20" s="251" t="s">
        <v>108</v>
      </c>
      <c r="J20" s="236" t="s">
        <v>48</v>
      </c>
      <c r="K20" s="199" t="s">
        <v>48</v>
      </c>
      <c r="L20" s="238" t="s">
        <v>14</v>
      </c>
      <c r="M20" s="236" t="s">
        <v>154</v>
      </c>
      <c r="N20" s="233" t="s">
        <v>48</v>
      </c>
      <c r="O20" s="233" t="s">
        <v>48</v>
      </c>
      <c r="P20" s="218"/>
      <c r="Q20" s="235" t="s">
        <v>14</v>
      </c>
      <c r="R20" s="193" t="s">
        <v>48</v>
      </c>
      <c r="S20" s="246" t="s">
        <v>156</v>
      </c>
      <c r="T20" s="254" t="s">
        <v>156</v>
      </c>
      <c r="U20" s="200" t="s">
        <v>14</v>
      </c>
      <c r="V20" s="236" t="s">
        <v>67</v>
      </c>
      <c r="W20" s="243" t="s">
        <v>198</v>
      </c>
      <c r="X20" s="236" t="s">
        <v>154</v>
      </c>
      <c r="Y20" s="212"/>
    </row>
    <row r="21" spans="1:27" s="3" customFormat="1" ht="14.25" customHeight="1" x14ac:dyDescent="0.25">
      <c r="A21" s="30">
        <v>16</v>
      </c>
      <c r="B21" s="153" t="s">
        <v>34</v>
      </c>
      <c r="C21" s="142" t="s">
        <v>13</v>
      </c>
      <c r="D21" s="228" t="s">
        <v>67</v>
      </c>
      <c r="E21" s="229" t="s">
        <v>14</v>
      </c>
      <c r="F21" s="193" t="s">
        <v>48</v>
      </c>
      <c r="G21" s="254" t="s">
        <v>156</v>
      </c>
      <c r="H21" s="245" t="s">
        <v>156</v>
      </c>
      <c r="I21" s="246" t="s">
        <v>156</v>
      </c>
      <c r="J21" s="251" t="s">
        <v>108</v>
      </c>
      <c r="K21" s="255" t="s">
        <v>198</v>
      </c>
      <c r="L21" s="198" t="s">
        <v>118</v>
      </c>
      <c r="M21" s="246" t="s">
        <v>156</v>
      </c>
      <c r="N21" s="233" t="s">
        <v>48</v>
      </c>
      <c r="O21" s="233" t="s">
        <v>48</v>
      </c>
      <c r="P21" s="218"/>
      <c r="Q21" s="235" t="s">
        <v>14</v>
      </c>
      <c r="R21" s="210" t="s">
        <v>152</v>
      </c>
      <c r="S21" s="256" t="s">
        <v>86</v>
      </c>
      <c r="T21" s="191" t="s">
        <v>48</v>
      </c>
      <c r="U21" s="200" t="s">
        <v>14</v>
      </c>
      <c r="V21" s="193" t="s">
        <v>154</v>
      </c>
      <c r="W21" s="236" t="s">
        <v>48</v>
      </c>
      <c r="X21" s="236" t="s">
        <v>67</v>
      </c>
      <c r="Y21" s="212"/>
    </row>
    <row r="22" spans="1:27" s="3" customFormat="1" ht="14.45" customHeight="1" x14ac:dyDescent="0.25">
      <c r="A22" s="30">
        <v>17</v>
      </c>
      <c r="B22" s="153" t="s">
        <v>105</v>
      </c>
      <c r="C22" s="142" t="s">
        <v>13</v>
      </c>
      <c r="D22" s="228" t="s">
        <v>67</v>
      </c>
      <c r="E22" s="229" t="s">
        <v>14</v>
      </c>
      <c r="F22" s="193" t="s">
        <v>48</v>
      </c>
      <c r="G22" s="190" t="s">
        <v>48</v>
      </c>
      <c r="H22" s="235" t="s">
        <v>14</v>
      </c>
      <c r="I22" s="233" t="s">
        <v>48</v>
      </c>
      <c r="J22" s="201" t="s">
        <v>118</v>
      </c>
      <c r="K22" s="253" t="s">
        <v>108</v>
      </c>
      <c r="L22" s="238" t="s">
        <v>48</v>
      </c>
      <c r="M22" s="233" t="s">
        <v>48</v>
      </c>
      <c r="N22" s="246" t="s">
        <v>156</v>
      </c>
      <c r="O22" s="246" t="s">
        <v>156</v>
      </c>
      <c r="P22" s="218"/>
      <c r="Q22" s="211" t="s">
        <v>152</v>
      </c>
      <c r="R22" s="233" t="s">
        <v>210</v>
      </c>
      <c r="S22" s="201" t="s">
        <v>48</v>
      </c>
      <c r="T22" s="257" t="s">
        <v>86</v>
      </c>
      <c r="U22" s="200" t="s">
        <v>14</v>
      </c>
      <c r="V22" s="193" t="s">
        <v>48</v>
      </c>
      <c r="W22" s="236" t="s">
        <v>118</v>
      </c>
      <c r="X22" s="236" t="s">
        <v>67</v>
      </c>
      <c r="Y22" s="212"/>
      <c r="AA22" s="137" t="s">
        <v>48</v>
      </c>
    </row>
    <row r="23" spans="1:27" s="3" customFormat="1" ht="15" customHeight="1" x14ac:dyDescent="0.25">
      <c r="A23" s="30">
        <v>18</v>
      </c>
      <c r="B23" s="153" t="s">
        <v>35</v>
      </c>
      <c r="C23" s="142" t="s">
        <v>13</v>
      </c>
      <c r="D23" s="228" t="s">
        <v>67</v>
      </c>
      <c r="E23" s="229" t="s">
        <v>14</v>
      </c>
      <c r="F23" s="193" t="s">
        <v>48</v>
      </c>
      <c r="G23" s="194" t="s">
        <v>48</v>
      </c>
      <c r="H23" s="258" t="s">
        <v>156</v>
      </c>
      <c r="I23" s="240" t="s">
        <v>156</v>
      </c>
      <c r="J23" s="236" t="s">
        <v>154</v>
      </c>
      <c r="K23" s="199" t="s">
        <v>154</v>
      </c>
      <c r="L23" s="235" t="s">
        <v>118</v>
      </c>
      <c r="M23" s="251" t="s">
        <v>108</v>
      </c>
      <c r="N23" s="233" t="s">
        <v>48</v>
      </c>
      <c r="O23" s="233" t="s">
        <v>48</v>
      </c>
      <c r="P23" s="218"/>
      <c r="Q23" s="235" t="s">
        <v>118</v>
      </c>
      <c r="R23" s="236" t="s">
        <v>14</v>
      </c>
      <c r="S23" s="236" t="s">
        <v>48</v>
      </c>
      <c r="T23" s="234" t="s">
        <v>48</v>
      </c>
      <c r="U23" s="241" t="s">
        <v>18</v>
      </c>
      <c r="V23" s="237" t="s">
        <v>155</v>
      </c>
      <c r="W23" s="243" t="s">
        <v>86</v>
      </c>
      <c r="X23" s="243" t="s">
        <v>198</v>
      </c>
      <c r="Y23" s="212"/>
      <c r="AA23" s="151" t="s">
        <v>48</v>
      </c>
    </row>
    <row r="24" spans="1:27" s="3" customFormat="1" ht="15.75" x14ac:dyDescent="0.25">
      <c r="A24" s="30">
        <v>19</v>
      </c>
      <c r="B24" s="153" t="s">
        <v>36</v>
      </c>
      <c r="C24" s="142" t="s">
        <v>13</v>
      </c>
      <c r="D24" s="228" t="s">
        <v>67</v>
      </c>
      <c r="E24" s="193" t="s">
        <v>14</v>
      </c>
      <c r="F24" s="233" t="s">
        <v>48</v>
      </c>
      <c r="G24" s="190" t="s">
        <v>118</v>
      </c>
      <c r="H24" s="202" t="s">
        <v>14</v>
      </c>
      <c r="I24" s="236" t="s">
        <v>48</v>
      </c>
      <c r="J24" s="236" t="s">
        <v>48</v>
      </c>
      <c r="K24" s="199" t="s">
        <v>118</v>
      </c>
      <c r="L24" s="238" t="s">
        <v>48</v>
      </c>
      <c r="M24" s="233" t="s">
        <v>48</v>
      </c>
      <c r="N24" s="240" t="s">
        <v>156</v>
      </c>
      <c r="O24" s="240" t="s">
        <v>156</v>
      </c>
      <c r="P24" s="218"/>
      <c r="Q24" s="235" t="s">
        <v>14</v>
      </c>
      <c r="R24" s="251" t="s">
        <v>108</v>
      </c>
      <c r="S24" s="201" t="s">
        <v>48</v>
      </c>
      <c r="T24" s="234" t="s">
        <v>67</v>
      </c>
      <c r="U24" s="259" t="s">
        <v>198</v>
      </c>
      <c r="V24" s="193" t="s">
        <v>14</v>
      </c>
      <c r="W24" s="193" t="s">
        <v>150</v>
      </c>
      <c r="X24" s="193" t="s">
        <v>67</v>
      </c>
      <c r="Y24" s="212"/>
      <c r="AA24" s="144" t="s">
        <v>48</v>
      </c>
    </row>
    <row r="25" spans="1:27" s="3" customFormat="1" ht="15.6" customHeight="1" x14ac:dyDescent="0.25">
      <c r="A25" s="30">
        <v>20</v>
      </c>
      <c r="B25" s="153" t="s">
        <v>37</v>
      </c>
      <c r="C25" s="142" t="s">
        <v>13</v>
      </c>
      <c r="D25" s="228" t="s">
        <v>67</v>
      </c>
      <c r="E25" s="229" t="s">
        <v>14</v>
      </c>
      <c r="F25" s="233" t="s">
        <v>48</v>
      </c>
      <c r="G25" s="234" t="s">
        <v>118</v>
      </c>
      <c r="H25" s="200" t="s">
        <v>14</v>
      </c>
      <c r="I25" s="236" t="s">
        <v>48</v>
      </c>
      <c r="J25" s="203" t="s">
        <v>48</v>
      </c>
      <c r="K25" s="234" t="s">
        <v>118</v>
      </c>
      <c r="L25" s="258" t="s">
        <v>156</v>
      </c>
      <c r="M25" s="240" t="s">
        <v>156</v>
      </c>
      <c r="N25" s="251" t="s">
        <v>108</v>
      </c>
      <c r="O25" s="193" t="s">
        <v>14</v>
      </c>
      <c r="P25" s="218"/>
      <c r="Q25" s="200" t="s">
        <v>14</v>
      </c>
      <c r="R25" s="192" t="s">
        <v>48</v>
      </c>
      <c r="S25" s="233" t="s">
        <v>150</v>
      </c>
      <c r="T25" s="255" t="s">
        <v>86</v>
      </c>
      <c r="U25" s="260" t="s">
        <v>155</v>
      </c>
      <c r="V25" s="193" t="s">
        <v>14</v>
      </c>
      <c r="W25" s="193" t="s">
        <v>48</v>
      </c>
      <c r="X25" s="193" t="s">
        <v>67</v>
      </c>
      <c r="Y25" s="212"/>
      <c r="AA25" s="145" t="s">
        <v>67</v>
      </c>
    </row>
    <row r="26" spans="1:27" s="3" customFormat="1" ht="15.75" x14ac:dyDescent="0.25">
      <c r="A26" s="30">
        <v>21</v>
      </c>
      <c r="B26" s="153" t="s">
        <v>38</v>
      </c>
      <c r="C26" s="142" t="s">
        <v>13</v>
      </c>
      <c r="D26" s="228" t="s">
        <v>67</v>
      </c>
      <c r="E26" s="229" t="s">
        <v>14</v>
      </c>
      <c r="F26" s="251" t="s">
        <v>108</v>
      </c>
      <c r="G26" s="234" t="s">
        <v>48</v>
      </c>
      <c r="H26" s="235" t="s">
        <v>14</v>
      </c>
      <c r="I26" s="193" t="s">
        <v>48</v>
      </c>
      <c r="J26" s="193" t="s">
        <v>48</v>
      </c>
      <c r="K26" s="234" t="s">
        <v>118</v>
      </c>
      <c r="L26" s="238" t="s">
        <v>48</v>
      </c>
      <c r="M26" s="233" t="s">
        <v>48</v>
      </c>
      <c r="N26" s="243" t="s">
        <v>86</v>
      </c>
      <c r="O26" s="192" t="s">
        <v>14</v>
      </c>
      <c r="P26" s="218"/>
      <c r="Q26" s="198" t="s">
        <v>14</v>
      </c>
      <c r="R26" s="192" t="s">
        <v>211</v>
      </c>
      <c r="S26" s="240" t="s">
        <v>156</v>
      </c>
      <c r="T26" s="248" t="s">
        <v>156</v>
      </c>
      <c r="U26" s="258" t="s">
        <v>156</v>
      </c>
      <c r="V26" s="240" t="s">
        <v>156</v>
      </c>
      <c r="W26" s="192" t="s">
        <v>14</v>
      </c>
      <c r="X26" s="192" t="s">
        <v>67</v>
      </c>
      <c r="Y26" s="212"/>
    </row>
    <row r="27" spans="1:27" s="3" customFormat="1" ht="16.5" thickBot="1" x14ac:dyDescent="0.3">
      <c r="A27" s="160"/>
      <c r="B27" s="161" t="s">
        <v>217</v>
      </c>
      <c r="C27" s="142" t="s">
        <v>13</v>
      </c>
      <c r="D27" s="261" t="s">
        <v>67</v>
      </c>
      <c r="E27" s="262" t="s">
        <v>14</v>
      </c>
      <c r="F27" s="263" t="s">
        <v>155</v>
      </c>
      <c r="G27" s="264" t="s">
        <v>154</v>
      </c>
      <c r="H27" s="265" t="s">
        <v>14</v>
      </c>
      <c r="I27" s="205" t="s">
        <v>48</v>
      </c>
      <c r="J27" s="205" t="s">
        <v>48</v>
      </c>
      <c r="K27" s="266" t="s">
        <v>118</v>
      </c>
      <c r="L27" s="267" t="s">
        <v>48</v>
      </c>
      <c r="M27" s="268" t="s">
        <v>48</v>
      </c>
      <c r="N27" s="269" t="s">
        <v>154</v>
      </c>
      <c r="O27" s="179" t="s">
        <v>14</v>
      </c>
      <c r="P27" s="270"/>
      <c r="Q27" s="271" t="s">
        <v>156</v>
      </c>
      <c r="R27" s="272" t="s">
        <v>156</v>
      </c>
      <c r="S27" s="179" t="s">
        <v>14</v>
      </c>
      <c r="T27" s="273" t="s">
        <v>108</v>
      </c>
      <c r="U27" s="274" t="s">
        <v>108</v>
      </c>
      <c r="V27" s="275" t="s">
        <v>18</v>
      </c>
      <c r="W27" s="179" t="s">
        <v>14</v>
      </c>
      <c r="X27" s="179" t="s">
        <v>67</v>
      </c>
      <c r="Y27" s="213"/>
    </row>
    <row r="28" spans="1:27" ht="15.75" thickBot="1" x14ac:dyDescent="0.3">
      <c r="A28" s="366" t="s">
        <v>1</v>
      </c>
      <c r="B28" s="366" t="s">
        <v>2</v>
      </c>
      <c r="C28" s="367" t="s">
        <v>175</v>
      </c>
      <c r="D28" s="368" t="s">
        <v>3</v>
      </c>
      <c r="E28" s="364"/>
      <c r="F28" s="364"/>
      <c r="G28" s="364"/>
      <c r="H28" s="364" t="s">
        <v>4</v>
      </c>
      <c r="I28" s="364"/>
      <c r="J28" s="364"/>
      <c r="K28" s="364"/>
      <c r="L28" s="364" t="s">
        <v>5</v>
      </c>
      <c r="M28" s="364"/>
      <c r="N28" s="364"/>
      <c r="O28" s="364"/>
      <c r="P28" s="364"/>
      <c r="Q28" s="364" t="s">
        <v>6</v>
      </c>
      <c r="R28" s="364"/>
      <c r="S28" s="364"/>
      <c r="T28" s="364"/>
      <c r="U28" s="364" t="s">
        <v>7</v>
      </c>
      <c r="V28" s="364"/>
      <c r="W28" s="364"/>
      <c r="X28" s="364"/>
      <c r="Y28" s="365"/>
    </row>
    <row r="29" spans="1:27" x14ac:dyDescent="0.25">
      <c r="A29" s="366"/>
      <c r="B29" s="366"/>
      <c r="C29" s="367"/>
      <c r="D29" s="223" t="s">
        <v>8</v>
      </c>
      <c r="E29" s="177" t="s">
        <v>9</v>
      </c>
      <c r="F29" s="177" t="s">
        <v>10</v>
      </c>
      <c r="G29" s="224" t="s">
        <v>11</v>
      </c>
      <c r="H29" s="223" t="s">
        <v>8</v>
      </c>
      <c r="I29" s="177" t="s">
        <v>9</v>
      </c>
      <c r="J29" s="177" t="s">
        <v>10</v>
      </c>
      <c r="K29" s="224" t="s">
        <v>11</v>
      </c>
      <c r="L29" s="178" t="s">
        <v>8</v>
      </c>
      <c r="M29" s="177" t="s">
        <v>9</v>
      </c>
      <c r="N29" s="177" t="s">
        <v>10</v>
      </c>
      <c r="O29" s="225" t="s">
        <v>11</v>
      </c>
      <c r="P29" s="226" t="s">
        <v>174</v>
      </c>
      <c r="Q29" s="223" t="s">
        <v>8</v>
      </c>
      <c r="R29" s="177" t="s">
        <v>9</v>
      </c>
      <c r="S29" s="177" t="s">
        <v>10</v>
      </c>
      <c r="T29" s="227" t="s">
        <v>11</v>
      </c>
      <c r="U29" s="178" t="s">
        <v>8</v>
      </c>
      <c r="V29" s="177" t="s">
        <v>9</v>
      </c>
      <c r="W29" s="177" t="s">
        <v>10</v>
      </c>
      <c r="X29" s="225" t="s">
        <v>11</v>
      </c>
      <c r="Y29" s="225" t="s">
        <v>174</v>
      </c>
    </row>
    <row r="30" spans="1:27" ht="18" customHeight="1" x14ac:dyDescent="0.25">
      <c r="A30" s="30">
        <v>1</v>
      </c>
      <c r="B30" s="153" t="s">
        <v>12</v>
      </c>
      <c r="C30" s="142" t="s">
        <v>15</v>
      </c>
      <c r="D30" s="238" t="s">
        <v>152</v>
      </c>
      <c r="E30" s="233" t="s">
        <v>208</v>
      </c>
      <c r="F30" s="196" t="s">
        <v>108</v>
      </c>
      <c r="G30" s="276"/>
      <c r="H30" s="238" t="s">
        <v>150</v>
      </c>
      <c r="I30" s="237" t="s">
        <v>155</v>
      </c>
      <c r="J30" s="236" t="s">
        <v>150</v>
      </c>
      <c r="K30" s="276"/>
      <c r="L30" s="277" t="s">
        <v>150</v>
      </c>
      <c r="M30" s="244" t="s">
        <v>150</v>
      </c>
      <c r="N30" s="236" t="s">
        <v>48</v>
      </c>
      <c r="O30" s="216"/>
      <c r="P30" s="218"/>
      <c r="Q30" s="249" t="s">
        <v>150</v>
      </c>
      <c r="R30" s="236" t="s">
        <v>48</v>
      </c>
      <c r="S30" s="196" t="s">
        <v>14</v>
      </c>
      <c r="T30" s="215"/>
      <c r="U30" s="219"/>
      <c r="V30" s="154"/>
      <c r="W30" s="154"/>
      <c r="X30" s="154"/>
      <c r="Y30" s="154"/>
    </row>
    <row r="31" spans="1:27" ht="16.5" customHeight="1" x14ac:dyDescent="0.25">
      <c r="A31" s="30">
        <v>2</v>
      </c>
      <c r="B31" s="153" t="s">
        <v>20</v>
      </c>
      <c r="C31" s="142" t="s">
        <v>15</v>
      </c>
      <c r="D31" s="238" t="s">
        <v>48</v>
      </c>
      <c r="E31" s="233" t="s">
        <v>48</v>
      </c>
      <c r="F31" s="278" t="s">
        <v>150</v>
      </c>
      <c r="G31" s="276"/>
      <c r="H31" s="260" t="s">
        <v>155</v>
      </c>
      <c r="I31" s="233" t="s">
        <v>150</v>
      </c>
      <c r="J31" s="279" t="s">
        <v>152</v>
      </c>
      <c r="K31" s="276"/>
      <c r="L31" s="238" t="s">
        <v>48</v>
      </c>
      <c r="M31" s="233" t="s">
        <v>48</v>
      </c>
      <c r="N31" s="236" t="s">
        <v>67</v>
      </c>
      <c r="O31" s="280"/>
      <c r="P31" s="281"/>
      <c r="Q31" s="235" t="s">
        <v>14</v>
      </c>
      <c r="R31" s="236" t="s">
        <v>150</v>
      </c>
      <c r="S31" s="236" t="s">
        <v>150</v>
      </c>
      <c r="T31" s="215"/>
      <c r="U31" s="219"/>
      <c r="V31" s="154"/>
      <c r="W31" s="154"/>
      <c r="X31" s="139"/>
      <c r="Y31" s="154"/>
    </row>
    <row r="32" spans="1:27" ht="18" customHeight="1" x14ac:dyDescent="0.25">
      <c r="A32" s="30">
        <v>3</v>
      </c>
      <c r="B32" s="153" t="s">
        <v>21</v>
      </c>
      <c r="C32" s="142" t="s">
        <v>15</v>
      </c>
      <c r="D32" s="197" t="s">
        <v>117</v>
      </c>
      <c r="E32" s="196" t="s">
        <v>108</v>
      </c>
      <c r="F32" s="233" t="s">
        <v>150</v>
      </c>
      <c r="G32" s="276"/>
      <c r="H32" s="238" t="s">
        <v>48</v>
      </c>
      <c r="I32" s="233" t="s">
        <v>48</v>
      </c>
      <c r="J32" s="233" t="s">
        <v>150</v>
      </c>
      <c r="K32" s="282"/>
      <c r="L32" s="235" t="s">
        <v>150</v>
      </c>
      <c r="M32" s="233" t="s">
        <v>150</v>
      </c>
      <c r="N32" s="233" t="s">
        <v>150</v>
      </c>
      <c r="O32" s="283"/>
      <c r="P32" s="284"/>
      <c r="Q32" s="235" t="s">
        <v>14</v>
      </c>
      <c r="R32" s="237" t="s">
        <v>155</v>
      </c>
      <c r="S32" s="236" t="s">
        <v>150</v>
      </c>
      <c r="T32" s="215"/>
      <c r="U32" s="219"/>
      <c r="V32" s="154"/>
      <c r="W32" s="154"/>
      <c r="X32" s="139"/>
      <c r="Y32" s="154"/>
    </row>
    <row r="33" spans="1:26" ht="18" customHeight="1" x14ac:dyDescent="0.25">
      <c r="A33" s="30">
        <v>4</v>
      </c>
      <c r="B33" s="153" t="s">
        <v>22</v>
      </c>
      <c r="C33" s="142" t="s">
        <v>15</v>
      </c>
      <c r="D33" s="233" t="s">
        <v>150</v>
      </c>
      <c r="E33" s="233" t="s">
        <v>150</v>
      </c>
      <c r="F33" s="237" t="s">
        <v>155</v>
      </c>
      <c r="G33" s="276"/>
      <c r="H33" s="197" t="s">
        <v>117</v>
      </c>
      <c r="I33" s="196" t="s">
        <v>108</v>
      </c>
      <c r="J33" s="196" t="s">
        <v>152</v>
      </c>
      <c r="K33" s="276"/>
      <c r="L33" s="235" t="s">
        <v>48</v>
      </c>
      <c r="M33" s="236" t="s">
        <v>48</v>
      </c>
      <c r="N33" s="236" t="s">
        <v>150</v>
      </c>
      <c r="O33" s="283"/>
      <c r="P33" s="284"/>
      <c r="Q33" s="238" t="s">
        <v>150</v>
      </c>
      <c r="R33" s="196" t="s">
        <v>108</v>
      </c>
      <c r="S33" s="236" t="s">
        <v>150</v>
      </c>
      <c r="T33" s="214"/>
      <c r="U33" s="219"/>
      <c r="V33" s="154"/>
      <c r="W33" s="154"/>
      <c r="X33" s="139"/>
      <c r="Y33" s="140"/>
    </row>
    <row r="34" spans="1:26" ht="18" customHeight="1" x14ac:dyDescent="0.25">
      <c r="A34" s="30">
        <v>5</v>
      </c>
      <c r="B34" s="153" t="s">
        <v>23</v>
      </c>
      <c r="C34" s="142" t="s">
        <v>15</v>
      </c>
      <c r="D34" s="238" t="s">
        <v>48</v>
      </c>
      <c r="E34" s="233" t="s">
        <v>48</v>
      </c>
      <c r="F34" s="236" t="s">
        <v>108</v>
      </c>
      <c r="G34" s="276"/>
      <c r="H34" s="235" t="s">
        <v>209</v>
      </c>
      <c r="I34" s="193" t="s">
        <v>48</v>
      </c>
      <c r="J34" s="236" t="s">
        <v>48</v>
      </c>
      <c r="K34" s="276"/>
      <c r="L34" s="235" t="s">
        <v>14</v>
      </c>
      <c r="M34" s="236" t="s">
        <v>48</v>
      </c>
      <c r="N34" s="236" t="s">
        <v>67</v>
      </c>
      <c r="O34" s="283"/>
      <c r="P34" s="284"/>
      <c r="Q34" s="235" t="s">
        <v>209</v>
      </c>
      <c r="R34" s="236" t="s">
        <v>108</v>
      </c>
      <c r="S34" s="236" t="s">
        <v>67</v>
      </c>
      <c r="T34" s="214"/>
      <c r="U34" s="219"/>
      <c r="V34" s="154"/>
      <c r="W34" s="154"/>
      <c r="X34" s="154"/>
      <c r="Y34" s="140"/>
    </row>
    <row r="35" spans="1:26" ht="18" customHeight="1" x14ac:dyDescent="0.25">
      <c r="A35" s="30">
        <v>6</v>
      </c>
      <c r="B35" s="153" t="s">
        <v>24</v>
      </c>
      <c r="C35" s="142" t="s">
        <v>15</v>
      </c>
      <c r="D35" s="260" t="s">
        <v>155</v>
      </c>
      <c r="E35" s="285" t="s">
        <v>18</v>
      </c>
      <c r="F35" s="232" t="s">
        <v>117</v>
      </c>
      <c r="G35" s="276"/>
      <c r="H35" s="235" t="s">
        <v>14</v>
      </c>
      <c r="I35" s="233" t="s">
        <v>48</v>
      </c>
      <c r="J35" s="233" t="s">
        <v>48</v>
      </c>
      <c r="K35" s="276"/>
      <c r="L35" s="235" t="s">
        <v>14</v>
      </c>
      <c r="M35" s="236" t="s">
        <v>108</v>
      </c>
      <c r="N35" s="236" t="s">
        <v>67</v>
      </c>
      <c r="O35" s="283"/>
      <c r="P35" s="284"/>
      <c r="Q35" s="238" t="s">
        <v>14</v>
      </c>
      <c r="R35" s="236" t="s">
        <v>67</v>
      </c>
      <c r="S35" s="236" t="s">
        <v>48</v>
      </c>
      <c r="T35" s="206"/>
      <c r="U35" s="219"/>
      <c r="V35" s="154"/>
      <c r="W35" s="154"/>
      <c r="X35" s="154"/>
      <c r="Y35" s="154"/>
    </row>
    <row r="36" spans="1:26" ht="17.25" customHeight="1" x14ac:dyDescent="0.25">
      <c r="A36" s="30">
        <v>7</v>
      </c>
      <c r="B36" s="153" t="s">
        <v>25</v>
      </c>
      <c r="C36" s="142" t="s">
        <v>15</v>
      </c>
      <c r="D36" s="277" t="s">
        <v>117</v>
      </c>
      <c r="E36" s="233" t="s">
        <v>48</v>
      </c>
      <c r="F36" s="236" t="s">
        <v>48</v>
      </c>
      <c r="G36" s="276"/>
      <c r="H36" s="277" t="s">
        <v>117</v>
      </c>
      <c r="I36" s="230" t="s">
        <v>108</v>
      </c>
      <c r="J36" s="233" t="s">
        <v>150</v>
      </c>
      <c r="K36" s="286"/>
      <c r="L36" s="235" t="s">
        <v>14</v>
      </c>
      <c r="M36" s="236" t="s">
        <v>67</v>
      </c>
      <c r="N36" s="287" t="s">
        <v>48</v>
      </c>
      <c r="O36" s="280"/>
      <c r="P36" s="281"/>
      <c r="Q36" s="200" t="s">
        <v>48</v>
      </c>
      <c r="R36" s="236" t="s">
        <v>48</v>
      </c>
      <c r="S36" s="236" t="s">
        <v>67</v>
      </c>
      <c r="T36" s="206"/>
      <c r="U36" s="219"/>
      <c r="V36" s="154"/>
      <c r="W36" s="154"/>
      <c r="X36" s="154"/>
      <c r="Y36" s="154"/>
    </row>
    <row r="37" spans="1:26" ht="18" customHeight="1" x14ac:dyDescent="0.25">
      <c r="A37" s="30">
        <v>8</v>
      </c>
      <c r="B37" s="153" t="s">
        <v>26</v>
      </c>
      <c r="C37" s="142" t="s">
        <v>15</v>
      </c>
      <c r="D37" s="238" t="s">
        <v>48</v>
      </c>
      <c r="E37" s="288" t="s">
        <v>117</v>
      </c>
      <c r="F37" s="236" t="s">
        <v>48</v>
      </c>
      <c r="G37" s="286"/>
      <c r="H37" s="235" t="s">
        <v>14</v>
      </c>
      <c r="I37" s="232" t="s">
        <v>117</v>
      </c>
      <c r="J37" s="236" t="s">
        <v>48</v>
      </c>
      <c r="K37" s="276"/>
      <c r="L37" s="235" t="s">
        <v>206</v>
      </c>
      <c r="M37" s="236" t="s">
        <v>67</v>
      </c>
      <c r="N37" s="236" t="s">
        <v>108</v>
      </c>
      <c r="O37" s="283"/>
      <c r="P37" s="284"/>
      <c r="Q37" s="241" t="s">
        <v>18</v>
      </c>
      <c r="R37" s="233" t="s">
        <v>150</v>
      </c>
      <c r="S37" s="233" t="s">
        <v>150</v>
      </c>
      <c r="T37" s="206"/>
      <c r="U37" s="219"/>
      <c r="V37" s="154"/>
      <c r="W37" s="154"/>
      <c r="X37" s="154"/>
      <c r="Y37" s="154"/>
      <c r="Z37" s="132"/>
    </row>
    <row r="38" spans="1:26" ht="18" customHeight="1" x14ac:dyDescent="0.25">
      <c r="A38" s="30">
        <v>9</v>
      </c>
      <c r="B38" s="153" t="s">
        <v>27</v>
      </c>
      <c r="C38" s="142" t="s">
        <v>15</v>
      </c>
      <c r="D38" s="200" t="s">
        <v>117</v>
      </c>
      <c r="E38" s="193" t="s">
        <v>150</v>
      </c>
      <c r="F38" s="240" t="s">
        <v>156</v>
      </c>
      <c r="G38" s="276"/>
      <c r="H38" s="289" t="s">
        <v>86</v>
      </c>
      <c r="I38" s="243" t="s">
        <v>198</v>
      </c>
      <c r="J38" s="240" t="s">
        <v>156</v>
      </c>
      <c r="K38" s="276"/>
      <c r="L38" s="238" t="s">
        <v>14</v>
      </c>
      <c r="M38" s="193" t="s">
        <v>150</v>
      </c>
      <c r="N38" s="236" t="s">
        <v>48</v>
      </c>
      <c r="O38" s="280"/>
      <c r="P38" s="281"/>
      <c r="Q38" s="277" t="s">
        <v>150</v>
      </c>
      <c r="R38" s="232" t="s">
        <v>150</v>
      </c>
      <c r="S38" s="232" t="s">
        <v>152</v>
      </c>
      <c r="T38" s="214"/>
      <c r="U38" s="219"/>
      <c r="V38" s="154"/>
      <c r="W38" s="154"/>
      <c r="X38" s="154"/>
      <c r="Y38" s="138"/>
    </row>
    <row r="39" spans="1:26" x14ac:dyDescent="0.25">
      <c r="A39" s="30">
        <v>10</v>
      </c>
      <c r="B39" s="153" t="s">
        <v>28</v>
      </c>
      <c r="C39" s="142" t="s">
        <v>15</v>
      </c>
      <c r="D39" s="238" t="s">
        <v>67</v>
      </c>
      <c r="E39" s="233" t="s">
        <v>206</v>
      </c>
      <c r="F39" s="236" t="s">
        <v>150</v>
      </c>
      <c r="G39" s="276"/>
      <c r="H39" s="251" t="s">
        <v>108</v>
      </c>
      <c r="I39" s="235" t="s">
        <v>48</v>
      </c>
      <c r="J39" s="235" t="s">
        <v>14</v>
      </c>
      <c r="K39" s="276"/>
      <c r="L39" s="245" t="s">
        <v>156</v>
      </c>
      <c r="M39" s="246" t="s">
        <v>156</v>
      </c>
      <c r="N39" s="244" t="s">
        <v>117</v>
      </c>
      <c r="O39" s="216"/>
      <c r="P39" s="218"/>
      <c r="Q39" s="235" t="s">
        <v>48</v>
      </c>
      <c r="R39" s="193" t="s">
        <v>150</v>
      </c>
      <c r="S39" s="236" t="s">
        <v>150</v>
      </c>
      <c r="T39" s="206"/>
      <c r="U39" s="219"/>
      <c r="V39" s="154"/>
      <c r="W39" s="154"/>
      <c r="X39" s="138"/>
      <c r="Y39" s="138"/>
    </row>
    <row r="40" spans="1:26" x14ac:dyDescent="0.25">
      <c r="A40" s="30">
        <v>11</v>
      </c>
      <c r="B40" s="153" t="s">
        <v>29</v>
      </c>
      <c r="C40" s="142" t="s">
        <v>15</v>
      </c>
      <c r="D40" s="235" t="s">
        <v>48</v>
      </c>
      <c r="E40" s="193" t="s">
        <v>117</v>
      </c>
      <c r="F40" s="193" t="s">
        <v>150</v>
      </c>
      <c r="G40" s="276"/>
      <c r="H40" s="238" t="s">
        <v>48</v>
      </c>
      <c r="I40" s="233" t="s">
        <v>48</v>
      </c>
      <c r="J40" s="236" t="s">
        <v>14</v>
      </c>
      <c r="K40" s="276"/>
      <c r="L40" s="238" t="s">
        <v>48</v>
      </c>
      <c r="M40" s="233" t="s">
        <v>67</v>
      </c>
      <c r="N40" s="240" t="s">
        <v>156</v>
      </c>
      <c r="O40" s="280"/>
      <c r="P40" s="281"/>
      <c r="Q40" s="235" t="s">
        <v>209</v>
      </c>
      <c r="R40" s="236" t="s">
        <v>117</v>
      </c>
      <c r="S40" s="240" t="s">
        <v>156</v>
      </c>
      <c r="T40" s="206"/>
      <c r="U40" s="219"/>
      <c r="V40" s="154"/>
      <c r="W40" s="154"/>
      <c r="X40" s="154"/>
      <c r="Y40" s="138"/>
    </row>
    <row r="41" spans="1:26" x14ac:dyDescent="0.25">
      <c r="A41" s="30">
        <v>12</v>
      </c>
      <c r="B41" s="153" t="s">
        <v>30</v>
      </c>
      <c r="C41" s="142" t="s">
        <v>15</v>
      </c>
      <c r="D41" s="304" t="s">
        <v>209</v>
      </c>
      <c r="E41" s="246" t="s">
        <v>156</v>
      </c>
      <c r="F41" s="305" t="s">
        <v>156</v>
      </c>
      <c r="G41" s="276"/>
      <c r="H41" s="235" t="s">
        <v>48</v>
      </c>
      <c r="I41" s="233" t="s">
        <v>14</v>
      </c>
      <c r="J41" s="193" t="s">
        <v>150</v>
      </c>
      <c r="K41" s="276"/>
      <c r="L41" s="235" t="s">
        <v>209</v>
      </c>
      <c r="M41" s="236" t="s">
        <v>67</v>
      </c>
      <c r="N41" s="246" t="s">
        <v>156</v>
      </c>
      <c r="O41" s="216"/>
      <c r="P41" s="218"/>
      <c r="Q41" s="238" t="s">
        <v>48</v>
      </c>
      <c r="R41" s="233" t="s">
        <v>48</v>
      </c>
      <c r="S41" s="242" t="s">
        <v>86</v>
      </c>
      <c r="T41" s="214"/>
      <c r="U41" s="219"/>
      <c r="V41" s="154"/>
      <c r="W41" s="154"/>
      <c r="X41" s="154"/>
      <c r="Y41" s="138"/>
    </row>
    <row r="42" spans="1:26" ht="19.149999999999999" customHeight="1" x14ac:dyDescent="0.25">
      <c r="A42" s="30">
        <v>13</v>
      </c>
      <c r="B42" s="153" t="s">
        <v>31</v>
      </c>
      <c r="C42" s="142" t="s">
        <v>15</v>
      </c>
      <c r="D42" s="238" t="s">
        <v>48</v>
      </c>
      <c r="E42" s="233" t="s">
        <v>48</v>
      </c>
      <c r="F42" s="290" t="s">
        <v>150</v>
      </c>
      <c r="G42" s="282"/>
      <c r="H42" s="200" t="s">
        <v>48</v>
      </c>
      <c r="I42" s="236" t="s">
        <v>48</v>
      </c>
      <c r="J42" s="193" t="s">
        <v>118</v>
      </c>
      <c r="K42" s="282"/>
      <c r="L42" s="291" t="s">
        <v>86</v>
      </c>
      <c r="M42" s="230" t="s">
        <v>18</v>
      </c>
      <c r="N42" s="243" t="s">
        <v>198</v>
      </c>
      <c r="O42" s="280"/>
      <c r="P42" s="281"/>
      <c r="Q42" s="245" t="s">
        <v>156</v>
      </c>
      <c r="R42" s="246" t="s">
        <v>156</v>
      </c>
      <c r="S42" s="237" t="s">
        <v>155</v>
      </c>
      <c r="T42" s="214"/>
      <c r="U42" s="219"/>
      <c r="V42" s="154"/>
      <c r="W42" s="154"/>
      <c r="X42" s="154"/>
      <c r="Y42" s="138"/>
    </row>
    <row r="43" spans="1:26" ht="15.75" x14ac:dyDescent="0.25">
      <c r="A43" s="30">
        <v>14</v>
      </c>
      <c r="B43" s="153" t="s">
        <v>32</v>
      </c>
      <c r="C43" s="142" t="s">
        <v>15</v>
      </c>
      <c r="D43" s="291" t="s">
        <v>86</v>
      </c>
      <c r="E43" s="243" t="s">
        <v>198</v>
      </c>
      <c r="F43" s="230" t="s">
        <v>18</v>
      </c>
      <c r="G43" s="276"/>
      <c r="H43" s="235" t="s">
        <v>48</v>
      </c>
      <c r="I43" s="233" t="s">
        <v>118</v>
      </c>
      <c r="J43" s="236" t="s">
        <v>67</v>
      </c>
      <c r="K43" s="282"/>
      <c r="L43" s="200" t="s">
        <v>14</v>
      </c>
      <c r="M43" s="236" t="s">
        <v>118</v>
      </c>
      <c r="N43" s="193" t="s">
        <v>150</v>
      </c>
      <c r="O43" s="216"/>
      <c r="P43" s="218"/>
      <c r="Q43" s="235" t="s">
        <v>48</v>
      </c>
      <c r="R43" s="233" t="s">
        <v>150</v>
      </c>
      <c r="S43" s="251" t="s">
        <v>108</v>
      </c>
      <c r="T43" s="206"/>
      <c r="U43" s="219"/>
      <c r="V43" s="154"/>
      <c r="W43" s="154"/>
      <c r="X43" s="155"/>
      <c r="Y43" s="138"/>
    </row>
    <row r="44" spans="1:26" ht="15.75" x14ac:dyDescent="0.25">
      <c r="A44" s="30">
        <v>15</v>
      </c>
      <c r="B44" s="153" t="s">
        <v>33</v>
      </c>
      <c r="C44" s="142" t="s">
        <v>15</v>
      </c>
      <c r="D44" s="233" t="s">
        <v>67</v>
      </c>
      <c r="E44" s="256" t="s">
        <v>86</v>
      </c>
      <c r="F44" s="236" t="s">
        <v>150</v>
      </c>
      <c r="G44" s="276"/>
      <c r="H44" s="235" t="s">
        <v>118</v>
      </c>
      <c r="I44" s="246" t="s">
        <v>156</v>
      </c>
      <c r="J44" s="246" t="s">
        <v>156</v>
      </c>
      <c r="K44" s="282"/>
      <c r="L44" s="241" t="s">
        <v>18</v>
      </c>
      <c r="M44" s="237" t="s">
        <v>155</v>
      </c>
      <c r="N44" s="251" t="s">
        <v>108</v>
      </c>
      <c r="O44" s="216"/>
      <c r="P44" s="218"/>
      <c r="Q44" s="235" t="s">
        <v>48</v>
      </c>
      <c r="R44" s="236" t="s">
        <v>150</v>
      </c>
      <c r="S44" s="236" t="s">
        <v>118</v>
      </c>
      <c r="T44" s="206"/>
      <c r="U44" s="219"/>
      <c r="V44" s="154"/>
      <c r="W44" s="154"/>
      <c r="X44" s="139"/>
      <c r="Y44" s="138"/>
    </row>
    <row r="45" spans="1:26" ht="15" customHeight="1" x14ac:dyDescent="0.25">
      <c r="A45" s="30">
        <v>16</v>
      </c>
      <c r="B45" s="153" t="s">
        <v>34</v>
      </c>
      <c r="C45" s="142" t="s">
        <v>15</v>
      </c>
      <c r="D45" s="238" t="s">
        <v>48</v>
      </c>
      <c r="E45" s="233" t="s">
        <v>150</v>
      </c>
      <c r="F45" s="193" t="s">
        <v>118</v>
      </c>
      <c r="G45" s="276"/>
      <c r="H45" s="235" t="s">
        <v>14</v>
      </c>
      <c r="I45" s="236" t="s">
        <v>67</v>
      </c>
      <c r="J45" s="230" t="s">
        <v>18</v>
      </c>
      <c r="K45" s="276"/>
      <c r="L45" s="235" t="s">
        <v>14</v>
      </c>
      <c r="M45" s="236" t="s">
        <v>154</v>
      </c>
      <c r="N45" s="236" t="s">
        <v>150</v>
      </c>
      <c r="O45" s="283"/>
      <c r="P45" s="284"/>
      <c r="Q45" s="260" t="s">
        <v>155</v>
      </c>
      <c r="R45" s="251" t="s">
        <v>108</v>
      </c>
      <c r="S45" s="236" t="s">
        <v>48</v>
      </c>
      <c r="T45" s="214"/>
      <c r="U45" s="219"/>
      <c r="V45" s="154"/>
      <c r="W45" s="154"/>
      <c r="X45" s="154"/>
      <c r="Y45" s="138"/>
    </row>
    <row r="46" spans="1:26" ht="17.45" customHeight="1" x14ac:dyDescent="0.25">
      <c r="A46" s="30">
        <v>17</v>
      </c>
      <c r="B46" s="153" t="s">
        <v>105</v>
      </c>
      <c r="C46" s="142" t="s">
        <v>15</v>
      </c>
      <c r="D46" s="200" t="s">
        <v>154</v>
      </c>
      <c r="E46" s="229" t="s">
        <v>209</v>
      </c>
      <c r="F46" s="236" t="s">
        <v>150</v>
      </c>
      <c r="G46" s="276"/>
      <c r="H46" s="245" t="s">
        <v>156</v>
      </c>
      <c r="I46" s="236" t="s">
        <v>154</v>
      </c>
      <c r="J46" s="236" t="s">
        <v>150</v>
      </c>
      <c r="K46" s="276"/>
      <c r="L46" s="260" t="s">
        <v>155</v>
      </c>
      <c r="M46" s="251" t="s">
        <v>108</v>
      </c>
      <c r="N46" s="230" t="s">
        <v>18</v>
      </c>
      <c r="O46" s="280"/>
      <c r="P46" s="281"/>
      <c r="Q46" s="292" t="s">
        <v>67</v>
      </c>
      <c r="R46" s="243" t="s">
        <v>198</v>
      </c>
      <c r="S46" s="246" t="s">
        <v>156</v>
      </c>
      <c r="T46" s="214"/>
      <c r="U46" s="219"/>
      <c r="V46" s="154"/>
      <c r="W46" s="154"/>
      <c r="X46" s="139"/>
      <c r="Y46" s="138"/>
    </row>
    <row r="47" spans="1:26" ht="13.5" customHeight="1" x14ac:dyDescent="0.25">
      <c r="A47" s="30">
        <v>18</v>
      </c>
      <c r="B47" s="153" t="s">
        <v>35</v>
      </c>
      <c r="C47" s="142" t="s">
        <v>15</v>
      </c>
      <c r="D47" s="235" t="s">
        <v>14</v>
      </c>
      <c r="E47" s="193" t="s">
        <v>48</v>
      </c>
      <c r="F47" s="193" t="s">
        <v>206</v>
      </c>
      <c r="G47" s="276"/>
      <c r="H47" s="258" t="s">
        <v>156</v>
      </c>
      <c r="I47" s="240" t="s">
        <v>156</v>
      </c>
      <c r="J47" s="251" t="s">
        <v>108</v>
      </c>
      <c r="K47" s="276"/>
      <c r="L47" s="235" t="s">
        <v>14</v>
      </c>
      <c r="M47" s="290" t="s">
        <v>67</v>
      </c>
      <c r="N47" s="193" t="s">
        <v>150</v>
      </c>
      <c r="O47" s="216"/>
      <c r="P47" s="218"/>
      <c r="Q47" s="238" t="s">
        <v>14</v>
      </c>
      <c r="R47" s="236" t="s">
        <v>150</v>
      </c>
      <c r="S47" s="290" t="s">
        <v>67</v>
      </c>
      <c r="T47" s="214"/>
      <c r="U47" s="219"/>
      <c r="V47" s="154"/>
      <c r="W47" s="154"/>
      <c r="X47" s="154"/>
      <c r="Y47" s="138"/>
    </row>
    <row r="48" spans="1:26" x14ac:dyDescent="0.25">
      <c r="A48" s="30">
        <v>19</v>
      </c>
      <c r="B48" s="153" t="s">
        <v>36</v>
      </c>
      <c r="C48" s="142" t="s">
        <v>15</v>
      </c>
      <c r="D48" s="258" t="s">
        <v>156</v>
      </c>
      <c r="E48" s="240" t="s">
        <v>156</v>
      </c>
      <c r="F48" s="291" t="s">
        <v>86</v>
      </c>
      <c r="G48" s="276"/>
      <c r="H48" s="241" t="s">
        <v>18</v>
      </c>
      <c r="I48" s="251" t="s">
        <v>108</v>
      </c>
      <c r="J48" s="237" t="s">
        <v>155</v>
      </c>
      <c r="K48" s="282"/>
      <c r="L48" s="235" t="s">
        <v>152</v>
      </c>
      <c r="M48" s="193" t="s">
        <v>14</v>
      </c>
      <c r="N48" s="233" t="s">
        <v>150</v>
      </c>
      <c r="O48" s="283"/>
      <c r="P48" s="284"/>
      <c r="Q48" s="200" t="s">
        <v>48</v>
      </c>
      <c r="R48" s="236" t="s">
        <v>154</v>
      </c>
      <c r="S48" s="236" t="s">
        <v>154</v>
      </c>
      <c r="T48" s="214"/>
      <c r="U48" s="219"/>
      <c r="V48" s="154"/>
      <c r="W48" s="154"/>
      <c r="X48" s="154"/>
      <c r="Y48" s="138"/>
    </row>
    <row r="49" spans="1:25" ht="15" customHeight="1" x14ac:dyDescent="0.25">
      <c r="A49" s="30">
        <v>20</v>
      </c>
      <c r="B49" s="153" t="s">
        <v>37</v>
      </c>
      <c r="C49" s="142" t="s">
        <v>15</v>
      </c>
      <c r="D49" s="236" t="s">
        <v>206</v>
      </c>
      <c r="E49" s="250" t="s">
        <v>108</v>
      </c>
      <c r="F49" s="236" t="s">
        <v>150</v>
      </c>
      <c r="G49" s="276"/>
      <c r="H49" s="235" t="s">
        <v>67</v>
      </c>
      <c r="I49" s="236" t="s">
        <v>48</v>
      </c>
      <c r="J49" s="236" t="s">
        <v>48</v>
      </c>
      <c r="K49" s="282"/>
      <c r="L49" s="258" t="s">
        <v>156</v>
      </c>
      <c r="M49" s="240" t="s">
        <v>156</v>
      </c>
      <c r="N49" s="236" t="s">
        <v>154</v>
      </c>
      <c r="O49" s="280"/>
      <c r="P49" s="281"/>
      <c r="Q49" s="259" t="s">
        <v>198</v>
      </c>
      <c r="R49" s="230" t="s">
        <v>18</v>
      </c>
      <c r="S49" s="236" t="s">
        <v>154</v>
      </c>
      <c r="T49" s="214"/>
      <c r="U49" s="219"/>
      <c r="V49" s="154"/>
      <c r="W49" s="154"/>
      <c r="X49" s="154"/>
      <c r="Y49" s="138"/>
    </row>
    <row r="50" spans="1:25" x14ac:dyDescent="0.25">
      <c r="A50" s="30">
        <v>21</v>
      </c>
      <c r="B50" s="162" t="s">
        <v>38</v>
      </c>
      <c r="C50" s="163" t="s">
        <v>15</v>
      </c>
      <c r="D50" s="293" t="s">
        <v>18</v>
      </c>
      <c r="E50" s="294" t="s">
        <v>155</v>
      </c>
      <c r="F50" s="295" t="s">
        <v>108</v>
      </c>
      <c r="G50" s="296"/>
      <c r="H50" s="235" t="s">
        <v>154</v>
      </c>
      <c r="I50" s="233" t="s">
        <v>154</v>
      </c>
      <c r="J50" s="236" t="s">
        <v>152</v>
      </c>
      <c r="K50" s="276"/>
      <c r="L50" s="202" t="s">
        <v>118</v>
      </c>
      <c r="M50" s="243" t="s">
        <v>198</v>
      </c>
      <c r="N50" s="236" t="s">
        <v>150</v>
      </c>
      <c r="O50" s="280"/>
      <c r="P50" s="281"/>
      <c r="Q50" s="200" t="s">
        <v>48</v>
      </c>
      <c r="R50" s="236" t="s">
        <v>67</v>
      </c>
      <c r="S50" s="193" t="s">
        <v>150</v>
      </c>
      <c r="T50" s="206"/>
      <c r="U50" s="220"/>
      <c r="V50" s="164"/>
      <c r="W50" s="164"/>
      <c r="X50" s="164"/>
      <c r="Y50" s="165"/>
    </row>
    <row r="51" spans="1:25" s="4" customFormat="1" ht="15.75" thickBot="1" x14ac:dyDescent="0.3">
      <c r="A51" s="32"/>
      <c r="B51" s="303" t="s">
        <v>217</v>
      </c>
      <c r="C51" s="303" t="s">
        <v>15</v>
      </c>
      <c r="D51" s="268" t="s">
        <v>48</v>
      </c>
      <c r="E51" s="268" t="s">
        <v>48</v>
      </c>
      <c r="F51" s="269" t="s">
        <v>150</v>
      </c>
      <c r="G51" s="297"/>
      <c r="H51" s="298" t="s">
        <v>86</v>
      </c>
      <c r="I51" s="268" t="s">
        <v>48</v>
      </c>
      <c r="J51" s="268" t="s">
        <v>152</v>
      </c>
      <c r="K51" s="276"/>
      <c r="L51" s="217" t="s">
        <v>118</v>
      </c>
      <c r="M51" s="299" t="s">
        <v>67</v>
      </c>
      <c r="N51" s="269" t="s">
        <v>150</v>
      </c>
      <c r="O51" s="300"/>
      <c r="P51" s="301"/>
      <c r="Q51" s="271" t="s">
        <v>156</v>
      </c>
      <c r="R51" s="272" t="s">
        <v>156</v>
      </c>
      <c r="S51" s="302" t="s">
        <v>198</v>
      </c>
      <c r="T51" s="222"/>
      <c r="U51" s="221"/>
      <c r="V51" s="166"/>
      <c r="W51" s="166"/>
      <c r="X51" s="166"/>
      <c r="Y51" s="166"/>
    </row>
    <row r="52" spans="1:25" s="4" customFormat="1" x14ac:dyDescent="0.25">
      <c r="A52" s="32"/>
      <c r="B52" s="32"/>
      <c r="C52" s="32"/>
      <c r="D52" s="32"/>
      <c r="E52" s="32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</row>
    <row r="53" spans="1:25" s="4" customFormat="1" x14ac:dyDescent="0.25">
      <c r="A53" s="32"/>
      <c r="B53" s="32"/>
      <c r="C53" s="32"/>
      <c r="D53" s="32"/>
      <c r="E53" s="32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</row>
    <row r="54" spans="1:25" s="4" customFormat="1" x14ac:dyDescent="0.25">
      <c r="A54" s="32"/>
      <c r="B54" s="32"/>
      <c r="C54" s="32"/>
      <c r="D54" s="32"/>
      <c r="E54" s="32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</row>
    <row r="55" spans="1:25" s="4" customFormat="1" x14ac:dyDescent="0.25">
      <c r="A55" s="32"/>
      <c r="B55" s="32"/>
      <c r="C55" s="32"/>
      <c r="D55" s="32"/>
      <c r="E55" s="32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</row>
    <row r="56" spans="1:25" s="4" customFormat="1" x14ac:dyDescent="0.25">
      <c r="A56" s="32"/>
      <c r="B56" s="32"/>
      <c r="C56" s="32"/>
      <c r="D56" s="32"/>
      <c r="E56" s="32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</row>
    <row r="57" spans="1:25" s="4" customFormat="1" x14ac:dyDescent="0.25">
      <c r="A57" s="32"/>
      <c r="B57" s="32"/>
      <c r="C57" s="32"/>
      <c r="D57" s="32"/>
      <c r="E57" s="32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</row>
    <row r="58" spans="1:25" s="4" customFormat="1" x14ac:dyDescent="0.25">
      <c r="A58" s="32"/>
      <c r="B58" s="32"/>
      <c r="C58" s="32"/>
      <c r="D58" s="32"/>
      <c r="E58" s="32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</row>
    <row r="59" spans="1:25" s="4" customFormat="1" x14ac:dyDescent="0.25">
      <c r="A59" s="32"/>
      <c r="B59" s="32"/>
      <c r="C59" s="32"/>
      <c r="D59" s="32"/>
      <c r="E59" s="32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</row>
    <row r="60" spans="1:25" s="4" customFormat="1" x14ac:dyDescent="0.25">
      <c r="A60" s="32"/>
      <c r="B60" s="32"/>
      <c r="C60" s="32"/>
      <c r="D60" s="32"/>
      <c r="E60" s="32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</row>
    <row r="61" spans="1:25" s="4" customFormat="1" x14ac:dyDescent="0.25">
      <c r="A61" s="32"/>
      <c r="B61" s="32"/>
      <c r="C61" s="32"/>
      <c r="D61" s="32"/>
      <c r="E61" s="32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</row>
    <row r="62" spans="1:25" s="4" customFormat="1" x14ac:dyDescent="0.25">
      <c r="A62" s="32"/>
      <c r="B62" s="32"/>
      <c r="C62" s="32"/>
      <c r="D62" s="32"/>
      <c r="E62" s="32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</row>
    <row r="63" spans="1:25" s="4" customFormat="1" x14ac:dyDescent="0.25">
      <c r="A63" s="32"/>
      <c r="B63" s="32"/>
      <c r="C63" s="32"/>
      <c r="D63" s="32"/>
      <c r="E63" s="32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</row>
    <row r="64" spans="1:25" s="4" customFormat="1" x14ac:dyDescent="0.25">
      <c r="A64" s="32"/>
      <c r="B64" s="32"/>
      <c r="C64" s="32"/>
      <c r="D64" s="32"/>
      <c r="E64" s="32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</row>
    <row r="65" spans="1:25" s="4" customFormat="1" x14ac:dyDescent="0.25">
      <c r="A65" s="32"/>
      <c r="B65" s="32"/>
      <c r="C65" s="32"/>
      <c r="D65" s="32"/>
      <c r="E65" s="32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</row>
    <row r="66" spans="1:25" s="4" customFormat="1" x14ac:dyDescent="0.25">
      <c r="A66" s="32"/>
      <c r="B66" s="32"/>
      <c r="C66" s="32"/>
      <c r="D66" s="32"/>
      <c r="E66" s="32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</row>
    <row r="67" spans="1:25" s="4" customFormat="1" x14ac:dyDescent="0.25">
      <c r="A67" s="32"/>
      <c r="B67" s="32"/>
      <c r="C67" s="32"/>
      <c r="D67" s="32"/>
      <c r="E67" s="32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</row>
    <row r="68" spans="1:25" s="4" customFormat="1" x14ac:dyDescent="0.25">
      <c r="A68" s="32"/>
      <c r="B68" s="32"/>
      <c r="C68" s="32"/>
      <c r="D68" s="32"/>
      <c r="E68" s="32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</row>
    <row r="69" spans="1:25" s="4" customFormat="1" x14ac:dyDescent="0.25">
      <c r="A69" s="32"/>
      <c r="B69" s="32"/>
      <c r="C69" s="32"/>
      <c r="D69" s="32"/>
      <c r="E69" s="32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</row>
    <row r="70" spans="1:25" s="4" customFormat="1" x14ac:dyDescent="0.25">
      <c r="A70" s="32"/>
      <c r="B70" s="32"/>
      <c r="C70" s="32"/>
      <c r="D70" s="32"/>
      <c r="E70" s="32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</row>
    <row r="71" spans="1:25" s="4" customFormat="1" x14ac:dyDescent="0.25">
      <c r="A71" s="32"/>
      <c r="B71" s="32"/>
      <c r="C71" s="32"/>
      <c r="D71" s="32"/>
      <c r="E71" s="32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</row>
    <row r="72" spans="1:25" s="4" customFormat="1" x14ac:dyDescent="0.25">
      <c r="A72" s="32"/>
      <c r="B72" s="32"/>
      <c r="C72" s="32"/>
      <c r="D72" s="32"/>
      <c r="E72" s="32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</row>
    <row r="73" spans="1:25" s="4" customFormat="1" x14ac:dyDescent="0.25">
      <c r="A73" s="32"/>
      <c r="B73" s="32"/>
      <c r="C73" s="32"/>
      <c r="D73" s="32"/>
      <c r="E73" s="32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</row>
    <row r="74" spans="1:25" s="4" customFormat="1" x14ac:dyDescent="0.25">
      <c r="A74" s="32"/>
      <c r="B74" s="32"/>
      <c r="C74" s="32"/>
      <c r="D74" s="32"/>
      <c r="E74" s="32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</row>
    <row r="75" spans="1:25" s="4" customFormat="1" x14ac:dyDescent="0.25">
      <c r="A75" s="32"/>
      <c r="B75" s="32"/>
      <c r="C75" s="32"/>
      <c r="D75" s="32"/>
      <c r="E75" s="32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</row>
    <row r="76" spans="1:25" s="4" customFormat="1" x14ac:dyDescent="0.25">
      <c r="A76" s="32"/>
      <c r="B76" s="32"/>
      <c r="C76" s="32"/>
      <c r="D76" s="32"/>
      <c r="E76" s="32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</row>
    <row r="77" spans="1:25" s="4" customFormat="1" x14ac:dyDescent="0.25">
      <c r="A77" s="32"/>
      <c r="B77" s="32"/>
      <c r="C77" s="32"/>
      <c r="D77" s="32"/>
      <c r="E77" s="32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</row>
    <row r="78" spans="1:25" s="4" customFormat="1" x14ac:dyDescent="0.25">
      <c r="A78" s="32"/>
      <c r="B78" s="32"/>
      <c r="C78" s="32"/>
      <c r="D78" s="32"/>
      <c r="E78" s="32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</row>
    <row r="79" spans="1:25" s="4" customFormat="1" x14ac:dyDescent="0.25">
      <c r="A79" s="32"/>
      <c r="B79" s="32"/>
      <c r="C79" s="32"/>
      <c r="D79" s="32"/>
      <c r="E79" s="32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</row>
    <row r="80" spans="1:25" s="4" customFormat="1" x14ac:dyDescent="0.25">
      <c r="A80" s="32"/>
      <c r="B80" s="32"/>
      <c r="C80" s="32"/>
      <c r="D80" s="32"/>
      <c r="E80" s="32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</row>
    <row r="81" spans="1:25" s="4" customFormat="1" x14ac:dyDescent="0.25">
      <c r="A81" s="32"/>
      <c r="B81" s="32"/>
      <c r="C81" s="32"/>
      <c r="D81" s="32"/>
      <c r="E81" s="32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</row>
    <row r="82" spans="1:25" s="4" customFormat="1" x14ac:dyDescent="0.25">
      <c r="A82" s="32"/>
      <c r="B82" s="32"/>
      <c r="C82" s="32"/>
      <c r="D82" s="32"/>
      <c r="E82" s="32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</row>
    <row r="83" spans="1:25" s="4" customFormat="1" x14ac:dyDescent="0.25">
      <c r="A83" s="32"/>
      <c r="B83" s="32"/>
      <c r="C83" s="32"/>
      <c r="D83" s="32"/>
      <c r="E83" s="32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</row>
    <row r="84" spans="1:25" s="4" customFormat="1" x14ac:dyDescent="0.25">
      <c r="A84" s="32"/>
      <c r="B84" s="32"/>
      <c r="C84" s="32"/>
      <c r="D84" s="32"/>
      <c r="E84" s="32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</row>
    <row r="85" spans="1:25" s="4" customFormat="1" x14ac:dyDescent="0.25">
      <c r="A85" s="32"/>
      <c r="B85" s="32"/>
      <c r="C85" s="32"/>
      <c r="D85" s="32"/>
      <c r="E85" s="32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</row>
    <row r="86" spans="1:25" s="4" customFormat="1" x14ac:dyDescent="0.25">
      <c r="A86" s="32"/>
      <c r="B86" s="32"/>
      <c r="C86" s="32"/>
      <c r="D86" s="32"/>
      <c r="E86" s="32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</row>
    <row r="87" spans="1:25" s="4" customFormat="1" x14ac:dyDescent="0.25">
      <c r="A87" s="32"/>
      <c r="B87" s="32"/>
      <c r="C87" s="32"/>
      <c r="D87" s="32"/>
      <c r="E87" s="32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</row>
    <row r="88" spans="1:25" s="4" customFormat="1" x14ac:dyDescent="0.25">
      <c r="A88" s="32"/>
      <c r="B88" s="32"/>
      <c r="C88" s="32"/>
      <c r="D88" s="32"/>
      <c r="E88" s="32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</row>
    <row r="89" spans="1:25" s="4" customFormat="1" x14ac:dyDescent="0.25">
      <c r="A89" s="32"/>
      <c r="B89" s="32"/>
      <c r="C89" s="32"/>
      <c r="D89" s="32"/>
      <c r="E89" s="32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</row>
    <row r="90" spans="1:25" s="4" customFormat="1" x14ac:dyDescent="0.25">
      <c r="A90" s="32"/>
      <c r="B90" s="32"/>
      <c r="C90" s="32"/>
      <c r="D90" s="32"/>
      <c r="E90" s="32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</row>
    <row r="91" spans="1:25" s="4" customFormat="1" x14ac:dyDescent="0.25">
      <c r="A91" s="32"/>
      <c r="B91" s="32"/>
      <c r="C91" s="32"/>
      <c r="D91" s="32"/>
      <c r="E91" s="32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</row>
    <row r="92" spans="1:25" s="4" customFormat="1" x14ac:dyDescent="0.25">
      <c r="A92" s="32"/>
      <c r="B92" s="32"/>
      <c r="C92" s="32"/>
      <c r="D92" s="32"/>
      <c r="E92" s="32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</row>
    <row r="93" spans="1:25" s="4" customFormat="1" x14ac:dyDescent="0.25">
      <c r="A93" s="32"/>
      <c r="B93" s="32"/>
      <c r="C93" s="32"/>
      <c r="D93" s="32"/>
      <c r="E93" s="32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</row>
    <row r="94" spans="1:25" s="4" customFormat="1" x14ac:dyDescent="0.25">
      <c r="A94" s="32"/>
      <c r="B94" s="32"/>
      <c r="C94" s="32"/>
      <c r="D94" s="32"/>
      <c r="E94" s="32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</row>
    <row r="95" spans="1:25" s="4" customFormat="1" x14ac:dyDescent="0.25">
      <c r="A95" s="32"/>
      <c r="B95" s="32"/>
      <c r="C95" s="32"/>
      <c r="D95" s="32"/>
      <c r="E95" s="32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</row>
    <row r="96" spans="1:25" s="4" customFormat="1" x14ac:dyDescent="0.25">
      <c r="A96" s="32"/>
      <c r="B96" s="32"/>
      <c r="C96" s="32"/>
      <c r="D96" s="32"/>
      <c r="E96" s="32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</row>
    <row r="97" spans="1:25" s="4" customFormat="1" x14ac:dyDescent="0.25">
      <c r="A97" s="32"/>
      <c r="B97" s="32"/>
      <c r="C97" s="32"/>
      <c r="D97" s="32"/>
      <c r="E97" s="32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</row>
    <row r="98" spans="1:25" s="4" customFormat="1" x14ac:dyDescent="0.25">
      <c r="A98" s="32"/>
      <c r="B98" s="32"/>
      <c r="C98" s="32"/>
      <c r="D98" s="32"/>
      <c r="E98" s="32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</row>
    <row r="99" spans="1:25" s="4" customFormat="1" x14ac:dyDescent="0.25">
      <c r="A99" s="32"/>
      <c r="B99" s="32"/>
      <c r="C99" s="32"/>
      <c r="D99" s="32"/>
      <c r="E99" s="32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</row>
    <row r="100" spans="1:25" s="4" customFormat="1" x14ac:dyDescent="0.25">
      <c r="A100" s="32"/>
      <c r="B100" s="32"/>
      <c r="C100" s="32"/>
      <c r="D100" s="32"/>
      <c r="E100" s="32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</row>
    <row r="101" spans="1:25" s="4" customFormat="1" x14ac:dyDescent="0.25">
      <c r="A101" s="32"/>
      <c r="B101" s="32"/>
      <c r="C101" s="32"/>
      <c r="D101" s="32"/>
      <c r="E101" s="32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</row>
    <row r="102" spans="1:25" s="4" customFormat="1" x14ac:dyDescent="0.25">
      <c r="A102" s="32"/>
      <c r="B102" s="32"/>
      <c r="C102" s="32"/>
      <c r="D102" s="32"/>
      <c r="E102" s="32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</row>
    <row r="103" spans="1:25" s="4" customFormat="1" x14ac:dyDescent="0.25">
      <c r="A103" s="32"/>
      <c r="B103" s="32"/>
      <c r="C103" s="32"/>
      <c r="D103" s="32"/>
      <c r="E103" s="32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</row>
    <row r="104" spans="1:25" s="4" customFormat="1" x14ac:dyDescent="0.25">
      <c r="A104" s="32"/>
      <c r="B104" s="32"/>
      <c r="C104" s="32"/>
      <c r="D104" s="32"/>
      <c r="E104" s="32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</row>
    <row r="105" spans="1:25" s="4" customFormat="1" x14ac:dyDescent="0.25">
      <c r="A105" s="32"/>
      <c r="B105" s="32"/>
      <c r="C105" s="32"/>
      <c r="D105" s="32"/>
      <c r="E105" s="32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</row>
    <row r="106" spans="1:25" s="4" customFormat="1" x14ac:dyDescent="0.25">
      <c r="A106" s="32"/>
      <c r="B106" s="32"/>
      <c r="C106" s="32"/>
      <c r="D106" s="32"/>
      <c r="E106" s="32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</row>
    <row r="107" spans="1:25" s="4" customFormat="1" x14ac:dyDescent="0.25">
      <c r="A107" s="32"/>
      <c r="B107" s="32"/>
      <c r="C107" s="32"/>
      <c r="D107" s="32"/>
      <c r="E107" s="32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</row>
    <row r="108" spans="1:25" s="4" customFormat="1" x14ac:dyDescent="0.25">
      <c r="A108" s="32"/>
      <c r="B108" s="32"/>
      <c r="C108" s="32"/>
      <c r="D108" s="32"/>
      <c r="E108" s="32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</row>
    <row r="109" spans="1:25" s="4" customFormat="1" x14ac:dyDescent="0.25">
      <c r="A109" s="32"/>
      <c r="B109" s="32"/>
      <c r="C109" s="32"/>
      <c r="D109" s="32"/>
      <c r="E109" s="32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</row>
    <row r="110" spans="1:25" s="4" customFormat="1" x14ac:dyDescent="0.25">
      <c r="A110" s="32"/>
      <c r="B110" s="32"/>
      <c r="C110" s="32"/>
      <c r="D110" s="32"/>
      <c r="E110" s="32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</row>
    <row r="111" spans="1:25" s="4" customFormat="1" x14ac:dyDescent="0.25">
      <c r="A111" s="32"/>
      <c r="B111" s="32"/>
      <c r="C111" s="32"/>
      <c r="D111" s="32"/>
      <c r="E111" s="32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</row>
    <row r="112" spans="1:25" s="4" customFormat="1" x14ac:dyDescent="0.25">
      <c r="A112" s="32"/>
      <c r="B112" s="32"/>
      <c r="C112" s="32"/>
      <c r="D112" s="32"/>
      <c r="E112" s="32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</row>
    <row r="113" spans="1:25" s="4" customFormat="1" x14ac:dyDescent="0.25">
      <c r="A113" s="32"/>
      <c r="B113" s="32"/>
      <c r="C113" s="32"/>
      <c r="D113" s="32"/>
      <c r="E113" s="32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</row>
    <row r="114" spans="1:25" s="4" customFormat="1" x14ac:dyDescent="0.25">
      <c r="A114" s="32"/>
      <c r="B114" s="32"/>
      <c r="C114" s="32"/>
      <c r="D114" s="32"/>
      <c r="E114" s="32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</row>
    <row r="115" spans="1:25" s="4" customFormat="1" x14ac:dyDescent="0.25">
      <c r="A115" s="32"/>
      <c r="B115" s="32"/>
      <c r="C115" s="32"/>
      <c r="D115" s="32"/>
      <c r="E115" s="32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</row>
    <row r="116" spans="1:25" s="4" customFormat="1" x14ac:dyDescent="0.25">
      <c r="A116" s="32"/>
      <c r="B116" s="32"/>
      <c r="C116" s="32"/>
      <c r="D116" s="32"/>
      <c r="E116" s="32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</row>
    <row r="117" spans="1:25" s="4" customFormat="1" x14ac:dyDescent="0.25">
      <c r="A117" s="32"/>
      <c r="B117" s="32"/>
      <c r="C117" s="32"/>
      <c r="D117" s="32"/>
      <c r="E117" s="32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</row>
    <row r="118" spans="1:25" s="4" customFormat="1" x14ac:dyDescent="0.25">
      <c r="A118" s="32"/>
      <c r="B118" s="32"/>
      <c r="C118" s="32"/>
      <c r="D118" s="32"/>
      <c r="E118" s="32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</row>
    <row r="119" spans="1:25" s="4" customFormat="1" x14ac:dyDescent="0.25">
      <c r="A119" s="32"/>
      <c r="B119" s="32"/>
      <c r="C119" s="32"/>
      <c r="D119" s="32"/>
      <c r="E119" s="32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</row>
    <row r="120" spans="1:25" s="4" customFormat="1" x14ac:dyDescent="0.25">
      <c r="A120" s="32"/>
      <c r="B120" s="32"/>
      <c r="C120" s="32"/>
      <c r="D120" s="32"/>
      <c r="E120" s="32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</row>
    <row r="121" spans="1:25" s="4" customFormat="1" x14ac:dyDescent="0.25">
      <c r="A121" s="32"/>
      <c r="B121" s="32"/>
      <c r="C121" s="32"/>
      <c r="D121" s="32"/>
      <c r="E121" s="32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</row>
    <row r="122" spans="1:25" s="4" customFormat="1" x14ac:dyDescent="0.25">
      <c r="A122" s="32"/>
      <c r="B122" s="32"/>
      <c r="C122" s="32"/>
      <c r="D122" s="32"/>
      <c r="E122" s="32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</row>
    <row r="123" spans="1:25" s="4" customFormat="1" x14ac:dyDescent="0.25">
      <c r="A123" s="32"/>
      <c r="B123" s="32"/>
      <c r="C123" s="32"/>
      <c r="D123" s="32"/>
      <c r="E123" s="32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</row>
    <row r="124" spans="1:25" s="4" customFormat="1" x14ac:dyDescent="0.25">
      <c r="A124" s="32"/>
      <c r="B124" s="32"/>
      <c r="C124" s="32"/>
      <c r="D124" s="32"/>
      <c r="E124" s="32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</row>
    <row r="125" spans="1:25" s="4" customFormat="1" x14ac:dyDescent="0.25">
      <c r="A125" s="32"/>
      <c r="B125" s="32"/>
      <c r="C125" s="32"/>
      <c r="D125" s="32"/>
      <c r="E125" s="32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</row>
    <row r="126" spans="1:25" s="4" customFormat="1" x14ac:dyDescent="0.25">
      <c r="A126" s="32"/>
      <c r="B126" s="32"/>
      <c r="C126" s="32"/>
      <c r="D126" s="32"/>
      <c r="E126" s="32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</row>
    <row r="127" spans="1:25" s="4" customFormat="1" x14ac:dyDescent="0.25">
      <c r="A127" s="32"/>
      <c r="B127" s="32"/>
      <c r="C127" s="32"/>
      <c r="D127" s="32"/>
      <c r="E127" s="32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</row>
    <row r="128" spans="1:25" s="4" customFormat="1" x14ac:dyDescent="0.25">
      <c r="A128" s="32"/>
      <c r="B128" s="32"/>
      <c r="C128" s="32"/>
      <c r="D128" s="32"/>
      <c r="E128" s="32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</row>
    <row r="129" spans="1:25" s="4" customFormat="1" x14ac:dyDescent="0.25">
      <c r="A129" s="32"/>
      <c r="B129" s="32"/>
      <c r="C129" s="32"/>
      <c r="D129" s="32"/>
      <c r="E129" s="32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</row>
    <row r="130" spans="1:25" s="4" customFormat="1" x14ac:dyDescent="0.25">
      <c r="A130" s="32"/>
      <c r="B130" s="32"/>
      <c r="C130" s="32"/>
      <c r="D130" s="32"/>
      <c r="E130" s="32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</row>
    <row r="131" spans="1:25" s="4" customFormat="1" x14ac:dyDescent="0.25">
      <c r="A131" s="32"/>
      <c r="B131" s="32"/>
      <c r="C131" s="32"/>
      <c r="D131" s="32"/>
      <c r="E131" s="32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</row>
    <row r="132" spans="1:25" s="4" customFormat="1" x14ac:dyDescent="0.25">
      <c r="A132" s="32"/>
      <c r="B132" s="32"/>
      <c r="C132" s="32"/>
      <c r="D132" s="32"/>
      <c r="E132" s="32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</row>
    <row r="133" spans="1:25" s="4" customFormat="1" x14ac:dyDescent="0.25">
      <c r="A133" s="32"/>
      <c r="B133" s="32"/>
      <c r="C133" s="32"/>
      <c r="D133" s="32"/>
      <c r="E133" s="32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</row>
    <row r="134" spans="1:25" s="4" customFormat="1" x14ac:dyDescent="0.25">
      <c r="A134" s="32"/>
      <c r="B134" s="32"/>
      <c r="C134" s="32"/>
      <c r="D134" s="32"/>
      <c r="E134" s="32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</row>
    <row r="135" spans="1:25" s="4" customFormat="1" x14ac:dyDescent="0.25">
      <c r="A135" s="32"/>
      <c r="B135" s="32"/>
      <c r="C135" s="32"/>
      <c r="D135" s="32"/>
      <c r="E135" s="32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</row>
    <row r="136" spans="1:25" s="4" customFormat="1" x14ac:dyDescent="0.25">
      <c r="A136" s="32"/>
      <c r="B136" s="32"/>
      <c r="C136" s="32"/>
      <c r="D136" s="32"/>
      <c r="E136" s="32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</row>
    <row r="137" spans="1:25" s="4" customFormat="1" x14ac:dyDescent="0.25">
      <c r="A137" s="32"/>
      <c r="B137" s="32"/>
      <c r="C137" s="32"/>
      <c r="D137" s="32"/>
      <c r="E137" s="32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</row>
    <row r="138" spans="1:25" s="4" customFormat="1" x14ac:dyDescent="0.25">
      <c r="A138" s="32"/>
      <c r="B138" s="32"/>
      <c r="C138" s="32"/>
      <c r="D138" s="32"/>
      <c r="E138" s="32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</row>
    <row r="139" spans="1:25" s="4" customFormat="1" x14ac:dyDescent="0.25">
      <c r="A139" s="32"/>
      <c r="B139" s="32"/>
      <c r="C139" s="32"/>
      <c r="D139" s="32"/>
      <c r="E139" s="32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</row>
    <row r="140" spans="1:25" s="4" customFormat="1" x14ac:dyDescent="0.25">
      <c r="A140" s="32"/>
      <c r="B140" s="32"/>
      <c r="C140" s="32"/>
      <c r="D140" s="32"/>
      <c r="E140" s="32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</row>
    <row r="141" spans="1:25" s="4" customFormat="1" x14ac:dyDescent="0.25">
      <c r="A141" s="32"/>
      <c r="B141" s="32"/>
      <c r="C141" s="32"/>
      <c r="D141" s="32"/>
      <c r="E141" s="32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</row>
    <row r="142" spans="1:25" s="4" customFormat="1" x14ac:dyDescent="0.25">
      <c r="A142" s="32"/>
      <c r="B142" s="32"/>
      <c r="C142" s="32"/>
      <c r="D142" s="32"/>
      <c r="E142" s="32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</row>
    <row r="143" spans="1:25" s="4" customFormat="1" x14ac:dyDescent="0.25">
      <c r="A143" s="32"/>
      <c r="B143" s="32"/>
      <c r="C143" s="32"/>
      <c r="D143" s="32"/>
      <c r="E143" s="32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</row>
    <row r="144" spans="1:25" s="4" customFormat="1" x14ac:dyDescent="0.25">
      <c r="A144" s="32"/>
      <c r="B144" s="32"/>
      <c r="C144" s="32"/>
      <c r="D144" s="32"/>
      <c r="E144" s="32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</row>
    <row r="145" spans="1:25" s="4" customFormat="1" x14ac:dyDescent="0.25">
      <c r="A145" s="32"/>
      <c r="B145" s="32"/>
      <c r="C145" s="32"/>
      <c r="D145" s="32"/>
      <c r="E145" s="32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</row>
    <row r="146" spans="1:25" s="4" customFormat="1" x14ac:dyDescent="0.25">
      <c r="A146" s="32"/>
      <c r="B146" s="32"/>
      <c r="C146" s="32"/>
      <c r="D146" s="32"/>
      <c r="E146" s="32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</row>
    <row r="147" spans="1:25" s="4" customFormat="1" x14ac:dyDescent="0.25">
      <c r="A147" s="32"/>
      <c r="B147" s="32"/>
      <c r="C147" s="32"/>
      <c r="D147" s="32"/>
      <c r="E147" s="32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</row>
    <row r="148" spans="1:25" s="4" customFormat="1" x14ac:dyDescent="0.25">
      <c r="A148" s="32"/>
      <c r="B148" s="32"/>
      <c r="C148" s="32"/>
      <c r="D148" s="32"/>
      <c r="E148" s="32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</row>
    <row r="149" spans="1:25" s="4" customFormat="1" x14ac:dyDescent="0.25">
      <c r="A149" s="32"/>
      <c r="B149" s="32"/>
      <c r="C149" s="32"/>
      <c r="D149" s="32"/>
      <c r="E149" s="32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</row>
    <row r="150" spans="1:25" s="4" customFormat="1" x14ac:dyDescent="0.25">
      <c r="A150" s="32"/>
      <c r="B150" s="32"/>
      <c r="C150" s="32"/>
      <c r="D150" s="32"/>
      <c r="E150" s="32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</row>
    <row r="151" spans="1:25" s="4" customFormat="1" x14ac:dyDescent="0.25">
      <c r="A151" s="32"/>
      <c r="B151" s="32"/>
      <c r="C151" s="32"/>
      <c r="D151" s="32"/>
      <c r="E151" s="32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</row>
    <row r="152" spans="1:25" s="4" customFormat="1" x14ac:dyDescent="0.25">
      <c r="A152" s="32"/>
      <c r="B152" s="32"/>
      <c r="C152" s="32"/>
      <c r="D152" s="32"/>
      <c r="E152" s="32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</row>
    <row r="153" spans="1:25" s="4" customFormat="1" x14ac:dyDescent="0.25">
      <c r="A153" s="32"/>
      <c r="B153" s="32"/>
      <c r="C153" s="32"/>
      <c r="D153" s="32"/>
      <c r="E153" s="32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</row>
    <row r="154" spans="1:25" s="4" customFormat="1" x14ac:dyDescent="0.25">
      <c r="A154" s="32"/>
      <c r="B154" s="32"/>
      <c r="C154" s="32"/>
      <c r="D154" s="32"/>
      <c r="E154" s="32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</row>
    <row r="155" spans="1:25" s="4" customFormat="1" x14ac:dyDescent="0.25">
      <c r="A155" s="32"/>
      <c r="B155" s="32"/>
      <c r="C155" s="32"/>
      <c r="D155" s="32"/>
      <c r="E155" s="32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</row>
    <row r="156" spans="1:25" s="4" customFormat="1" x14ac:dyDescent="0.25">
      <c r="A156" s="32"/>
      <c r="B156" s="32"/>
      <c r="C156" s="32"/>
      <c r="D156" s="32"/>
      <c r="E156" s="32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</row>
    <row r="157" spans="1:25" s="4" customFormat="1" x14ac:dyDescent="0.25">
      <c r="A157" s="32"/>
      <c r="B157" s="32"/>
      <c r="C157" s="32"/>
      <c r="D157" s="32"/>
      <c r="E157" s="32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</row>
    <row r="158" spans="1:25" s="4" customFormat="1" x14ac:dyDescent="0.25">
      <c r="A158" s="32"/>
      <c r="B158" s="32"/>
      <c r="C158" s="32"/>
      <c r="D158" s="32"/>
      <c r="E158" s="32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</row>
    <row r="159" spans="1:25" s="4" customFormat="1" x14ac:dyDescent="0.25">
      <c r="A159" s="32"/>
      <c r="B159" s="32"/>
      <c r="C159" s="32"/>
      <c r="D159" s="32"/>
      <c r="E159" s="32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</row>
    <row r="160" spans="1:25" s="4" customFormat="1" x14ac:dyDescent="0.25">
      <c r="A160" s="32"/>
      <c r="B160" s="32"/>
      <c r="C160" s="32"/>
      <c r="D160" s="32"/>
      <c r="E160" s="32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</row>
    <row r="161" spans="1:25" s="4" customFormat="1" x14ac:dyDescent="0.25">
      <c r="A161" s="32"/>
      <c r="B161" s="32"/>
      <c r="C161" s="32"/>
      <c r="D161" s="32"/>
      <c r="E161" s="32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</row>
    <row r="162" spans="1:25" s="4" customFormat="1" x14ac:dyDescent="0.25">
      <c r="A162" s="32"/>
      <c r="B162" s="32"/>
      <c r="C162" s="32"/>
      <c r="D162" s="32"/>
      <c r="E162" s="32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</row>
    <row r="163" spans="1:25" s="4" customFormat="1" x14ac:dyDescent="0.25">
      <c r="A163" s="32"/>
      <c r="B163" s="32"/>
      <c r="C163" s="32"/>
      <c r="D163" s="32"/>
      <c r="E163" s="32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</row>
    <row r="164" spans="1:25" s="4" customFormat="1" x14ac:dyDescent="0.25">
      <c r="A164" s="32"/>
      <c r="B164" s="32"/>
      <c r="C164" s="32"/>
      <c r="D164" s="32"/>
      <c r="E164" s="32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</row>
    <row r="165" spans="1:25" s="4" customFormat="1" x14ac:dyDescent="0.25">
      <c r="A165" s="32"/>
      <c r="B165" s="32"/>
      <c r="C165" s="32"/>
      <c r="D165" s="32"/>
      <c r="E165" s="32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</row>
    <row r="166" spans="1:25" s="4" customFormat="1" x14ac:dyDescent="0.25">
      <c r="A166" s="32"/>
      <c r="B166" s="32"/>
      <c r="C166" s="32"/>
      <c r="D166" s="32"/>
      <c r="E166" s="32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</row>
    <row r="167" spans="1:25" s="4" customFormat="1" x14ac:dyDescent="0.25">
      <c r="A167" s="32"/>
      <c r="B167" s="32"/>
      <c r="C167" s="32"/>
      <c r="D167" s="32"/>
      <c r="E167" s="32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</row>
    <row r="168" spans="1:25" s="4" customFormat="1" x14ac:dyDescent="0.25">
      <c r="A168" s="32"/>
      <c r="B168" s="32"/>
      <c r="C168" s="32"/>
      <c r="D168" s="32"/>
      <c r="E168" s="32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</row>
    <row r="169" spans="1:25" s="4" customFormat="1" x14ac:dyDescent="0.25">
      <c r="A169" s="32"/>
      <c r="B169" s="32"/>
      <c r="C169" s="32"/>
      <c r="D169" s="32"/>
      <c r="E169" s="32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</row>
    <row r="170" spans="1:25" s="4" customFormat="1" x14ac:dyDescent="0.25">
      <c r="A170" s="32"/>
      <c r="B170" s="32"/>
      <c r="C170" s="32"/>
      <c r="D170" s="32"/>
      <c r="E170" s="32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</row>
    <row r="171" spans="1:25" s="4" customFormat="1" x14ac:dyDescent="0.25">
      <c r="A171" s="32"/>
      <c r="B171" s="32"/>
      <c r="C171" s="32"/>
      <c r="D171" s="32"/>
      <c r="E171" s="32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</row>
    <row r="172" spans="1:25" s="4" customFormat="1" x14ac:dyDescent="0.25">
      <c r="A172" s="32"/>
      <c r="B172" s="32"/>
      <c r="C172" s="32"/>
      <c r="D172" s="32"/>
      <c r="E172" s="32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</row>
    <row r="173" spans="1:25" s="4" customFormat="1" x14ac:dyDescent="0.25">
      <c r="A173" s="32"/>
      <c r="B173" s="32"/>
      <c r="C173" s="32"/>
      <c r="D173" s="32"/>
      <c r="E173" s="32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</row>
    <row r="174" spans="1:25" s="4" customFormat="1" x14ac:dyDescent="0.25">
      <c r="A174" s="32"/>
      <c r="B174" s="32"/>
      <c r="C174" s="32"/>
      <c r="D174" s="32"/>
      <c r="E174" s="32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</row>
    <row r="175" spans="1:25" s="4" customFormat="1" x14ac:dyDescent="0.25">
      <c r="A175" s="32"/>
      <c r="B175" s="32"/>
      <c r="C175" s="32"/>
      <c r="D175" s="32"/>
      <c r="E175" s="32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</row>
    <row r="176" spans="1:25" s="4" customFormat="1" x14ac:dyDescent="0.25">
      <c r="A176" s="32"/>
      <c r="B176" s="32"/>
      <c r="C176" s="32"/>
      <c r="D176" s="32"/>
      <c r="E176" s="32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</row>
    <row r="177" spans="1:25" s="4" customFormat="1" x14ac:dyDescent="0.25">
      <c r="A177" s="32"/>
      <c r="B177" s="32"/>
      <c r="C177" s="32"/>
      <c r="D177" s="32"/>
      <c r="E177" s="32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</row>
    <row r="178" spans="1:25" s="4" customFormat="1" x14ac:dyDescent="0.25">
      <c r="A178" s="32"/>
      <c r="B178" s="32"/>
      <c r="C178" s="32"/>
      <c r="D178" s="32"/>
      <c r="E178" s="32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</row>
    <row r="179" spans="1:25" s="4" customFormat="1" x14ac:dyDescent="0.25">
      <c r="A179" s="32"/>
      <c r="B179" s="32"/>
      <c r="C179" s="32"/>
      <c r="D179" s="32"/>
      <c r="E179" s="32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</row>
    <row r="180" spans="1:25" s="4" customFormat="1" x14ac:dyDescent="0.25">
      <c r="A180" s="32"/>
      <c r="B180" s="32"/>
      <c r="C180" s="32"/>
      <c r="D180" s="32"/>
      <c r="E180" s="32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</row>
    <row r="181" spans="1:25" s="4" customFormat="1" x14ac:dyDescent="0.25">
      <c r="A181" s="32"/>
      <c r="B181" s="32"/>
      <c r="C181" s="32"/>
      <c r="D181" s="32"/>
      <c r="E181" s="32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</row>
    <row r="182" spans="1:25" s="4" customFormat="1" x14ac:dyDescent="0.25">
      <c r="A182" s="32"/>
      <c r="B182" s="32"/>
      <c r="C182" s="32"/>
      <c r="D182" s="32"/>
      <c r="E182" s="32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</row>
    <row r="183" spans="1:25" s="4" customFormat="1" x14ac:dyDescent="0.25">
      <c r="A183" s="32"/>
      <c r="B183" s="32"/>
      <c r="C183" s="32"/>
      <c r="D183" s="32"/>
      <c r="E183" s="32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</row>
    <row r="184" spans="1:25" s="4" customFormat="1" x14ac:dyDescent="0.25">
      <c r="A184" s="32"/>
      <c r="B184" s="32"/>
      <c r="C184" s="32"/>
      <c r="D184" s="32"/>
      <c r="E184" s="32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</row>
    <row r="185" spans="1:25" s="4" customFormat="1" x14ac:dyDescent="0.25">
      <c r="A185" s="32"/>
      <c r="B185" s="32"/>
      <c r="C185" s="32"/>
      <c r="D185" s="32"/>
      <c r="E185" s="32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</row>
    <row r="186" spans="1:25" s="4" customFormat="1" x14ac:dyDescent="0.25">
      <c r="A186" s="32"/>
      <c r="B186" s="32"/>
      <c r="C186" s="32"/>
      <c r="D186" s="32"/>
      <c r="E186" s="32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</row>
    <row r="187" spans="1:25" s="4" customFormat="1" x14ac:dyDescent="0.25">
      <c r="A187" s="32"/>
      <c r="B187" s="32"/>
      <c r="C187" s="32"/>
      <c r="D187" s="32"/>
      <c r="E187" s="32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</row>
    <row r="188" spans="1:25" s="4" customFormat="1" x14ac:dyDescent="0.25">
      <c r="A188" s="32"/>
      <c r="B188" s="32"/>
      <c r="C188" s="32"/>
      <c r="D188" s="32"/>
      <c r="E188" s="32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</row>
    <row r="189" spans="1:25" s="4" customFormat="1" x14ac:dyDescent="0.25">
      <c r="A189" s="32"/>
      <c r="B189" s="32"/>
      <c r="C189" s="32"/>
      <c r="D189" s="32"/>
      <c r="E189" s="32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</row>
    <row r="190" spans="1:25" s="4" customFormat="1" x14ac:dyDescent="0.25">
      <c r="A190" s="32"/>
      <c r="B190" s="32"/>
      <c r="C190" s="32"/>
      <c r="D190" s="32"/>
      <c r="E190" s="32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</row>
    <row r="191" spans="1:25" s="4" customFormat="1" x14ac:dyDescent="0.25">
      <c r="A191" s="32"/>
      <c r="B191" s="32"/>
      <c r="C191" s="32"/>
      <c r="D191" s="32"/>
      <c r="E191" s="32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</row>
    <row r="192" spans="1:25" s="4" customFormat="1" x14ac:dyDescent="0.25">
      <c r="A192" s="32"/>
      <c r="B192" s="32"/>
      <c r="C192" s="32"/>
      <c r="D192" s="32"/>
      <c r="E192" s="32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</row>
    <row r="193" spans="1:25" s="4" customFormat="1" x14ac:dyDescent="0.25">
      <c r="A193" s="32"/>
      <c r="B193" s="32"/>
      <c r="C193" s="32"/>
      <c r="D193" s="32"/>
      <c r="E193" s="32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</row>
    <row r="194" spans="1:25" s="4" customFormat="1" x14ac:dyDescent="0.25">
      <c r="A194" s="32"/>
      <c r="B194" s="32"/>
      <c r="C194" s="32"/>
      <c r="D194" s="32"/>
      <c r="E194" s="32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</row>
    <row r="195" spans="1:25" s="4" customFormat="1" x14ac:dyDescent="0.25">
      <c r="A195" s="32"/>
      <c r="B195" s="32"/>
      <c r="C195" s="32"/>
      <c r="D195" s="32"/>
      <c r="E195" s="32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</row>
    <row r="196" spans="1:25" s="4" customFormat="1" x14ac:dyDescent="0.25">
      <c r="A196" s="32"/>
      <c r="B196" s="32"/>
      <c r="C196" s="32"/>
      <c r="D196" s="32"/>
      <c r="E196" s="32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</row>
    <row r="197" spans="1:25" s="4" customFormat="1" x14ac:dyDescent="0.25">
      <c r="A197" s="32"/>
      <c r="B197" s="32"/>
      <c r="C197" s="32"/>
      <c r="D197" s="32"/>
      <c r="E197" s="32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</row>
    <row r="198" spans="1:25" s="4" customFormat="1" x14ac:dyDescent="0.25">
      <c r="A198" s="32"/>
      <c r="B198" s="32"/>
      <c r="C198" s="32"/>
      <c r="D198" s="32"/>
      <c r="E198" s="32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</row>
    <row r="199" spans="1:25" s="4" customFormat="1" x14ac:dyDescent="0.25">
      <c r="A199" s="32"/>
      <c r="B199" s="32"/>
      <c r="C199" s="32"/>
      <c r="D199" s="32"/>
      <c r="E199" s="32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</row>
    <row r="200" spans="1:25" s="4" customFormat="1" x14ac:dyDescent="0.25">
      <c r="A200" s="32"/>
      <c r="B200" s="32"/>
      <c r="C200" s="32"/>
      <c r="D200" s="32"/>
      <c r="E200" s="32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</row>
    <row r="201" spans="1:25" s="4" customFormat="1" x14ac:dyDescent="0.25">
      <c r="A201" s="32"/>
      <c r="B201" s="32"/>
      <c r="C201" s="32"/>
      <c r="D201" s="32"/>
      <c r="E201" s="32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</row>
    <row r="202" spans="1:25" s="4" customFormat="1" x14ac:dyDescent="0.25">
      <c r="A202" s="32"/>
      <c r="B202" s="32"/>
      <c r="C202" s="32"/>
      <c r="D202" s="32"/>
      <c r="E202" s="32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</row>
    <row r="203" spans="1:25" s="4" customFormat="1" x14ac:dyDescent="0.25">
      <c r="A203" s="32"/>
      <c r="B203" s="32"/>
      <c r="C203" s="32"/>
      <c r="D203" s="32"/>
      <c r="E203" s="32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</row>
    <row r="204" spans="1:25" s="4" customFormat="1" x14ac:dyDescent="0.25">
      <c r="A204" s="32"/>
      <c r="B204" s="32"/>
      <c r="C204" s="32"/>
      <c r="D204" s="32"/>
      <c r="E204" s="32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</row>
    <row r="205" spans="1:25" s="4" customFormat="1" x14ac:dyDescent="0.25">
      <c r="A205" s="32"/>
      <c r="B205" s="32"/>
      <c r="C205" s="32"/>
      <c r="D205" s="32"/>
      <c r="E205" s="32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</row>
    <row r="206" spans="1:25" s="4" customFormat="1" x14ac:dyDescent="0.25">
      <c r="A206" s="32"/>
      <c r="B206" s="32"/>
      <c r="C206" s="32"/>
      <c r="D206" s="32"/>
      <c r="E206" s="32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</row>
    <row r="207" spans="1:25" s="4" customFormat="1" x14ac:dyDescent="0.25">
      <c r="A207" s="32"/>
      <c r="B207" s="32"/>
      <c r="C207" s="32"/>
      <c r="D207" s="32"/>
      <c r="E207" s="32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</row>
    <row r="208" spans="1:25" s="4" customFormat="1" x14ac:dyDescent="0.25">
      <c r="A208" s="32"/>
      <c r="B208" s="32"/>
      <c r="C208" s="32"/>
      <c r="D208" s="32"/>
      <c r="E208" s="32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</row>
    <row r="209" spans="1:25" s="4" customFormat="1" x14ac:dyDescent="0.25">
      <c r="A209" s="32"/>
      <c r="B209" s="32"/>
      <c r="C209" s="32"/>
      <c r="D209" s="32"/>
      <c r="E209" s="32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</row>
    <row r="210" spans="1:25" s="4" customFormat="1" x14ac:dyDescent="0.25">
      <c r="A210" s="32"/>
      <c r="B210" s="32"/>
      <c r="C210" s="32"/>
      <c r="D210" s="32"/>
      <c r="E210" s="32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</row>
    <row r="211" spans="1:25" s="4" customFormat="1" x14ac:dyDescent="0.25">
      <c r="A211" s="32"/>
      <c r="B211" s="32"/>
      <c r="C211" s="32"/>
      <c r="D211" s="32"/>
      <c r="E211" s="32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</row>
    <row r="212" spans="1:25" s="4" customFormat="1" x14ac:dyDescent="0.25">
      <c r="A212" s="32"/>
      <c r="B212" s="32"/>
      <c r="C212" s="32"/>
      <c r="D212" s="32"/>
      <c r="E212" s="32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</row>
    <row r="213" spans="1:25" s="4" customFormat="1" x14ac:dyDescent="0.25">
      <c r="A213" s="31"/>
      <c r="B213" s="31"/>
      <c r="C213" s="31"/>
      <c r="D213" s="31"/>
      <c r="E213" s="31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</row>
    <row r="214" spans="1:25" s="4" customFormat="1" x14ac:dyDescent="0.25">
      <c r="A214" s="29"/>
      <c r="B214" s="29"/>
      <c r="C214" s="29"/>
      <c r="D214" s="29"/>
      <c r="E214" s="29"/>
      <c r="F214" s="158"/>
      <c r="G214" s="158"/>
      <c r="H214" s="158"/>
      <c r="I214" s="158"/>
      <c r="J214" s="158"/>
      <c r="K214" s="158"/>
      <c r="L214" s="158"/>
      <c r="M214" s="158"/>
      <c r="N214" s="158"/>
      <c r="O214" s="159"/>
      <c r="P214" s="158"/>
      <c r="Q214" s="158"/>
      <c r="R214" s="158"/>
      <c r="S214" s="158"/>
      <c r="T214" s="158"/>
      <c r="U214" s="158"/>
      <c r="V214" s="158"/>
      <c r="W214" s="158"/>
      <c r="X214" s="159"/>
      <c r="Y214" s="158"/>
    </row>
    <row r="215" spans="1:25" s="4" customFormat="1" x14ac:dyDescent="0.25">
      <c r="A215" s="29"/>
      <c r="B215" s="29"/>
      <c r="C215" s="29"/>
      <c r="D215" s="29"/>
      <c r="E215" s="29"/>
      <c r="F215" s="158"/>
      <c r="G215" s="158"/>
      <c r="H215" s="158"/>
      <c r="I215" s="158"/>
      <c r="J215" s="158"/>
      <c r="K215" s="158"/>
      <c r="L215" s="158"/>
      <c r="M215" s="158"/>
      <c r="N215" s="158"/>
      <c r="O215" s="159"/>
      <c r="P215" s="158"/>
      <c r="Q215" s="158"/>
      <c r="R215" s="158"/>
      <c r="S215" s="158"/>
      <c r="T215" s="158"/>
      <c r="U215" s="158"/>
      <c r="V215" s="158"/>
      <c r="W215" s="158"/>
      <c r="X215" s="159"/>
      <c r="Y215" s="158"/>
    </row>
    <row r="216" spans="1:25" s="4" customFormat="1" x14ac:dyDescent="0.25">
      <c r="A216" s="29"/>
      <c r="B216" s="29"/>
      <c r="C216" s="29"/>
      <c r="D216" s="29"/>
      <c r="E216" s="29"/>
      <c r="F216" s="158"/>
      <c r="G216" s="158"/>
      <c r="H216" s="158"/>
      <c r="I216" s="158"/>
      <c r="J216" s="158"/>
      <c r="K216" s="158"/>
      <c r="L216" s="158"/>
      <c r="M216" s="158"/>
      <c r="N216" s="158"/>
      <c r="O216" s="159"/>
      <c r="P216" s="158"/>
      <c r="Q216" s="158"/>
      <c r="R216" s="158"/>
      <c r="S216" s="158"/>
      <c r="T216" s="158"/>
      <c r="U216" s="158"/>
      <c r="V216" s="158"/>
      <c r="W216" s="158"/>
      <c r="X216" s="159"/>
      <c r="Y216" s="158"/>
    </row>
    <row r="217" spans="1:25" s="4" customFormat="1" x14ac:dyDescent="0.25">
      <c r="A217" s="29"/>
      <c r="B217" s="29"/>
      <c r="C217" s="29"/>
      <c r="D217" s="29"/>
      <c r="E217" s="29"/>
      <c r="F217" s="158"/>
      <c r="G217" s="158"/>
      <c r="H217" s="158"/>
      <c r="I217" s="158"/>
      <c r="J217" s="158"/>
      <c r="K217" s="158"/>
      <c r="L217" s="158"/>
      <c r="M217" s="158"/>
      <c r="N217" s="158"/>
      <c r="O217" s="159"/>
      <c r="P217" s="158"/>
      <c r="Q217" s="158"/>
      <c r="R217" s="158"/>
      <c r="S217" s="158"/>
      <c r="T217" s="158"/>
      <c r="U217" s="158"/>
      <c r="V217" s="158"/>
      <c r="W217" s="158"/>
      <c r="X217" s="159"/>
      <c r="Y217" s="158"/>
    </row>
    <row r="218" spans="1:25" s="4" customFormat="1" x14ac:dyDescent="0.25">
      <c r="A218" s="29"/>
      <c r="B218" s="29"/>
      <c r="C218" s="29"/>
      <c r="D218" s="29"/>
      <c r="E218" s="29"/>
      <c r="F218" s="158"/>
      <c r="G218" s="158"/>
      <c r="H218" s="158"/>
      <c r="I218" s="158"/>
      <c r="J218" s="158"/>
      <c r="K218" s="158"/>
      <c r="L218" s="158"/>
      <c r="M218" s="158"/>
      <c r="N218" s="158"/>
      <c r="O218" s="159"/>
      <c r="P218" s="158"/>
      <c r="Q218" s="158"/>
      <c r="R218" s="158"/>
      <c r="S218" s="158"/>
      <c r="T218" s="158"/>
      <c r="U218" s="158"/>
      <c r="V218" s="158"/>
      <c r="W218" s="158"/>
      <c r="X218" s="159"/>
      <c r="Y218" s="158"/>
    </row>
    <row r="219" spans="1:25" s="4" customFormat="1" x14ac:dyDescent="0.25">
      <c r="A219" s="29"/>
      <c r="B219" s="29"/>
      <c r="C219" s="29"/>
      <c r="D219" s="29"/>
      <c r="E219" s="29"/>
      <c r="F219" s="158"/>
      <c r="G219" s="158"/>
      <c r="H219" s="158"/>
      <c r="I219" s="158"/>
      <c r="J219" s="158"/>
      <c r="K219" s="158"/>
      <c r="L219" s="158"/>
      <c r="M219" s="158"/>
      <c r="N219" s="158"/>
      <c r="O219" s="159"/>
      <c r="P219" s="158"/>
      <c r="Q219" s="158"/>
      <c r="R219" s="158"/>
      <c r="S219" s="158"/>
      <c r="T219" s="158"/>
      <c r="U219" s="158"/>
      <c r="V219" s="158"/>
      <c r="W219" s="158"/>
      <c r="X219" s="159"/>
      <c r="Y219" s="158"/>
    </row>
    <row r="220" spans="1:25" s="4" customFormat="1" x14ac:dyDescent="0.25">
      <c r="A220" s="29"/>
      <c r="B220" s="29"/>
      <c r="C220" s="29"/>
      <c r="D220" s="29"/>
      <c r="E220" s="29"/>
      <c r="F220" s="158"/>
      <c r="G220" s="158"/>
      <c r="H220" s="158"/>
      <c r="I220" s="158"/>
      <c r="J220" s="158"/>
      <c r="K220" s="158"/>
      <c r="L220" s="158"/>
      <c r="M220" s="158"/>
      <c r="N220" s="158"/>
      <c r="O220" s="159"/>
      <c r="P220" s="158"/>
      <c r="Q220" s="158"/>
      <c r="R220" s="158"/>
      <c r="S220" s="158"/>
      <c r="T220" s="158"/>
      <c r="U220" s="158"/>
      <c r="V220" s="158"/>
      <c r="W220" s="158"/>
      <c r="X220" s="159"/>
      <c r="Y220" s="158"/>
    </row>
    <row r="221" spans="1:25" s="4" customFormat="1" x14ac:dyDescent="0.25">
      <c r="A221" s="29"/>
      <c r="B221" s="29"/>
      <c r="C221" s="29"/>
      <c r="D221" s="29"/>
      <c r="E221" s="29"/>
      <c r="F221" s="158"/>
      <c r="G221" s="158"/>
      <c r="H221" s="158"/>
      <c r="I221" s="158"/>
      <c r="J221" s="158"/>
      <c r="K221" s="158"/>
      <c r="L221" s="158"/>
      <c r="M221" s="158"/>
      <c r="N221" s="158"/>
      <c r="O221" s="159"/>
      <c r="P221" s="158"/>
      <c r="Q221" s="158"/>
      <c r="R221" s="158"/>
      <c r="S221" s="158"/>
      <c r="T221" s="158"/>
      <c r="U221" s="158"/>
      <c r="V221" s="158"/>
      <c r="W221" s="158"/>
      <c r="X221" s="159"/>
      <c r="Y221" s="158"/>
    </row>
    <row r="222" spans="1:25" s="4" customFormat="1" x14ac:dyDescent="0.25">
      <c r="A222" s="29"/>
      <c r="B222" s="29"/>
      <c r="C222" s="29"/>
      <c r="D222" s="29"/>
      <c r="E222" s="29"/>
      <c r="F222" s="158"/>
      <c r="G222" s="158"/>
      <c r="H222" s="158"/>
      <c r="I222" s="158"/>
      <c r="J222" s="158"/>
      <c r="K222" s="158"/>
      <c r="L222" s="158"/>
      <c r="M222" s="158"/>
      <c r="N222" s="158"/>
      <c r="O222" s="159"/>
      <c r="P222" s="158"/>
      <c r="Q222" s="158"/>
      <c r="R222" s="158"/>
      <c r="S222" s="158"/>
      <c r="T222" s="158"/>
      <c r="U222" s="158"/>
      <c r="V222" s="158"/>
      <c r="W222" s="158"/>
      <c r="X222" s="159"/>
      <c r="Y222" s="158"/>
    </row>
    <row r="223" spans="1:25" s="4" customFormat="1" x14ac:dyDescent="0.25">
      <c r="A223" s="29"/>
      <c r="B223" s="29"/>
      <c r="C223" s="29"/>
      <c r="D223" s="29"/>
      <c r="E223" s="29"/>
      <c r="F223" s="158"/>
      <c r="G223" s="158"/>
      <c r="H223" s="158"/>
      <c r="I223" s="158"/>
      <c r="J223" s="158"/>
      <c r="K223" s="158"/>
      <c r="L223" s="158"/>
      <c r="M223" s="158"/>
      <c r="N223" s="158"/>
      <c r="O223" s="159"/>
      <c r="P223" s="158"/>
      <c r="Q223" s="158"/>
      <c r="R223" s="158"/>
      <c r="S223" s="158"/>
      <c r="T223" s="158"/>
      <c r="U223" s="158"/>
      <c r="V223" s="158"/>
      <c r="W223" s="158"/>
      <c r="X223" s="159"/>
      <c r="Y223" s="158"/>
    </row>
    <row r="224" spans="1:25" s="4" customFormat="1" x14ac:dyDescent="0.25">
      <c r="A224" s="29"/>
      <c r="B224" s="29"/>
      <c r="C224" s="29"/>
      <c r="D224" s="29"/>
      <c r="E224" s="29"/>
      <c r="F224" s="158"/>
      <c r="G224" s="158"/>
      <c r="H224" s="158"/>
      <c r="I224" s="158"/>
      <c r="J224" s="158"/>
      <c r="K224" s="158"/>
      <c r="L224" s="158"/>
      <c r="M224" s="158"/>
      <c r="N224" s="158"/>
      <c r="O224" s="159"/>
      <c r="P224" s="158"/>
      <c r="Q224" s="158"/>
      <c r="R224" s="158"/>
      <c r="S224" s="158"/>
      <c r="T224" s="158"/>
      <c r="U224" s="158"/>
      <c r="V224" s="158"/>
      <c r="W224" s="158"/>
      <c r="X224" s="159"/>
      <c r="Y224" s="158"/>
    </row>
    <row r="225" spans="1:25" s="4" customFormat="1" x14ac:dyDescent="0.25">
      <c r="A225" s="29"/>
      <c r="B225" s="29"/>
      <c r="C225" s="29"/>
      <c r="D225" s="29"/>
      <c r="E225" s="29"/>
      <c r="F225" s="158"/>
      <c r="G225" s="158"/>
      <c r="H225" s="158"/>
      <c r="I225" s="158"/>
      <c r="J225" s="158"/>
      <c r="K225" s="158"/>
      <c r="L225" s="158"/>
      <c r="M225" s="158"/>
      <c r="N225" s="158"/>
      <c r="O225" s="159"/>
      <c r="P225" s="158"/>
      <c r="Q225" s="158"/>
      <c r="R225" s="158"/>
      <c r="S225" s="158"/>
      <c r="T225" s="158"/>
      <c r="U225" s="158"/>
      <c r="V225" s="158"/>
      <c r="W225" s="158"/>
      <c r="X225" s="159"/>
      <c r="Y225" s="158"/>
    </row>
    <row r="226" spans="1:25" s="4" customFormat="1" x14ac:dyDescent="0.25">
      <c r="A226" s="29"/>
      <c r="B226" s="29"/>
      <c r="C226" s="29"/>
      <c r="D226" s="29"/>
      <c r="E226" s="29"/>
      <c r="F226" s="158"/>
      <c r="G226" s="158"/>
      <c r="H226" s="158"/>
      <c r="I226" s="158"/>
      <c r="J226" s="158"/>
      <c r="K226" s="158"/>
      <c r="L226" s="158"/>
      <c r="M226" s="158"/>
      <c r="N226" s="158"/>
      <c r="O226" s="159"/>
      <c r="P226" s="158"/>
      <c r="Q226" s="158"/>
      <c r="R226" s="158"/>
      <c r="S226" s="158"/>
      <c r="T226" s="158"/>
      <c r="U226" s="158"/>
      <c r="V226" s="158"/>
      <c r="W226" s="158"/>
      <c r="X226" s="159"/>
      <c r="Y226" s="158"/>
    </row>
    <row r="227" spans="1:25" s="4" customFormat="1" x14ac:dyDescent="0.25">
      <c r="A227" s="29"/>
      <c r="B227" s="29"/>
      <c r="C227" s="29"/>
      <c r="D227" s="29"/>
      <c r="E227" s="29"/>
      <c r="F227" s="158"/>
      <c r="G227" s="158"/>
      <c r="H227" s="158"/>
      <c r="I227" s="158"/>
      <c r="J227" s="158"/>
      <c r="K227" s="158"/>
      <c r="L227" s="158"/>
      <c r="M227" s="158"/>
      <c r="N227" s="158"/>
      <c r="O227" s="159"/>
      <c r="P227" s="158"/>
      <c r="Q227" s="158"/>
      <c r="R227" s="158"/>
      <c r="S227" s="158"/>
      <c r="T227" s="158"/>
      <c r="U227" s="158"/>
      <c r="V227" s="158"/>
      <c r="W227" s="158"/>
      <c r="X227" s="159"/>
      <c r="Y227" s="158"/>
    </row>
    <row r="228" spans="1:25" s="4" customFormat="1" x14ac:dyDescent="0.25">
      <c r="A228" s="29"/>
      <c r="B228" s="29"/>
      <c r="C228" s="29"/>
      <c r="D228" s="29"/>
      <c r="E228" s="29"/>
      <c r="F228" s="158"/>
      <c r="G228" s="158"/>
      <c r="H228" s="158"/>
      <c r="I228" s="158"/>
      <c r="J228" s="158"/>
      <c r="K228" s="158"/>
      <c r="L228" s="158"/>
      <c r="M228" s="158"/>
      <c r="N228" s="158"/>
      <c r="O228" s="159"/>
      <c r="P228" s="158"/>
      <c r="Q228" s="158"/>
      <c r="R228" s="158"/>
      <c r="S228" s="158"/>
      <c r="T228" s="158"/>
      <c r="U228" s="158"/>
      <c r="V228" s="158"/>
      <c r="W228" s="158"/>
      <c r="X228" s="159"/>
      <c r="Y228" s="158"/>
    </row>
    <row r="229" spans="1:25" s="4" customFormat="1" x14ac:dyDescent="0.25">
      <c r="A229" s="29"/>
      <c r="B229" s="29"/>
      <c r="C229" s="29"/>
      <c r="D229" s="29"/>
      <c r="E229" s="29"/>
      <c r="F229" s="158"/>
      <c r="G229" s="158"/>
      <c r="H229" s="158"/>
      <c r="I229" s="158"/>
      <c r="J229" s="158"/>
      <c r="K229" s="158"/>
      <c r="L229" s="158"/>
      <c r="M229" s="158"/>
      <c r="N229" s="158"/>
      <c r="O229" s="159"/>
      <c r="P229" s="158"/>
      <c r="Q229" s="158"/>
      <c r="R229" s="158"/>
      <c r="S229" s="158"/>
      <c r="T229" s="158"/>
      <c r="U229" s="158"/>
      <c r="V229" s="158"/>
      <c r="W229" s="158"/>
      <c r="X229" s="159"/>
      <c r="Y229" s="158"/>
    </row>
    <row r="230" spans="1:25" s="4" customFormat="1" x14ac:dyDescent="0.25">
      <c r="A230" s="29"/>
      <c r="B230" s="29"/>
      <c r="C230" s="29"/>
      <c r="D230" s="29"/>
      <c r="E230" s="29"/>
      <c r="F230" s="158"/>
      <c r="G230" s="158"/>
      <c r="H230" s="158"/>
      <c r="I230" s="158"/>
      <c r="J230" s="158"/>
      <c r="K230" s="158"/>
      <c r="L230" s="158"/>
      <c r="M230" s="158"/>
      <c r="N230" s="158"/>
      <c r="O230" s="159"/>
      <c r="P230" s="158"/>
      <c r="Q230" s="158"/>
      <c r="R230" s="158"/>
      <c r="S230" s="158"/>
      <c r="T230" s="158"/>
      <c r="U230" s="158"/>
      <c r="V230" s="158"/>
      <c r="W230" s="158"/>
      <c r="X230" s="159"/>
      <c r="Y230" s="158"/>
    </row>
    <row r="231" spans="1:25" s="4" customFormat="1" x14ac:dyDescent="0.25">
      <c r="A231" s="29"/>
      <c r="B231" s="29"/>
      <c r="C231" s="29"/>
      <c r="D231" s="29"/>
      <c r="E231" s="29"/>
      <c r="F231" s="158"/>
      <c r="G231" s="158"/>
      <c r="H231" s="158"/>
      <c r="I231" s="158"/>
      <c r="J231" s="158"/>
      <c r="K231" s="158"/>
      <c r="L231" s="158"/>
      <c r="M231" s="158"/>
      <c r="N231" s="158"/>
      <c r="O231" s="159"/>
      <c r="P231" s="158"/>
      <c r="Q231" s="158"/>
      <c r="R231" s="158"/>
      <c r="S231" s="158"/>
      <c r="T231" s="158"/>
      <c r="U231" s="158"/>
      <c r="V231" s="158"/>
      <c r="W231" s="158"/>
      <c r="X231" s="159"/>
      <c r="Y231" s="158"/>
    </row>
    <row r="232" spans="1:25" s="4" customFormat="1" x14ac:dyDescent="0.25">
      <c r="A232" s="29"/>
      <c r="B232" s="29"/>
      <c r="C232" s="29"/>
      <c r="D232" s="29"/>
      <c r="E232" s="29"/>
      <c r="F232" s="158"/>
      <c r="G232" s="158"/>
      <c r="H232" s="158"/>
      <c r="I232" s="158"/>
      <c r="J232" s="158"/>
      <c r="K232" s="158"/>
      <c r="L232" s="158"/>
      <c r="M232" s="158"/>
      <c r="N232" s="158"/>
      <c r="O232" s="159"/>
      <c r="P232" s="158"/>
      <c r="Q232" s="158"/>
      <c r="R232" s="158"/>
      <c r="S232" s="158"/>
      <c r="T232" s="158"/>
      <c r="U232" s="158"/>
      <c r="V232" s="158"/>
      <c r="W232" s="158"/>
      <c r="X232" s="159"/>
      <c r="Y232" s="158"/>
    </row>
    <row r="233" spans="1:25" s="4" customFormat="1" x14ac:dyDescent="0.25">
      <c r="A233" s="29"/>
      <c r="B233" s="29"/>
      <c r="C233" s="29"/>
      <c r="D233" s="29"/>
      <c r="E233" s="29"/>
      <c r="F233" s="158"/>
      <c r="G233" s="158"/>
      <c r="H233" s="158"/>
      <c r="I233" s="158"/>
      <c r="J233" s="158"/>
      <c r="K233" s="158"/>
      <c r="L233" s="158"/>
      <c r="M233" s="158"/>
      <c r="N233" s="158"/>
      <c r="O233" s="159"/>
      <c r="P233" s="158"/>
      <c r="Q233" s="158"/>
      <c r="R233" s="158"/>
      <c r="S233" s="158"/>
      <c r="T233" s="158"/>
      <c r="U233" s="158"/>
      <c r="V233" s="158"/>
      <c r="W233" s="158"/>
      <c r="X233" s="159"/>
      <c r="Y233" s="158"/>
    </row>
    <row r="234" spans="1:25" s="4" customFormat="1" x14ac:dyDescent="0.25">
      <c r="A234" s="29"/>
      <c r="B234" s="29"/>
      <c r="C234" s="29"/>
      <c r="D234" s="29"/>
      <c r="E234" s="29"/>
      <c r="F234" s="158"/>
      <c r="G234" s="158"/>
      <c r="H234" s="158"/>
      <c r="I234" s="158"/>
      <c r="J234" s="158"/>
      <c r="K234" s="158"/>
      <c r="L234" s="158"/>
      <c r="M234" s="158"/>
      <c r="N234" s="158"/>
      <c r="O234" s="159"/>
      <c r="P234" s="158"/>
      <c r="Q234" s="158"/>
      <c r="R234" s="158"/>
      <c r="S234" s="158"/>
      <c r="T234" s="158"/>
      <c r="U234" s="158"/>
      <c r="V234" s="158"/>
      <c r="W234" s="158"/>
      <c r="X234" s="159"/>
      <c r="Y234" s="158"/>
    </row>
    <row r="235" spans="1:25" s="4" customFormat="1" x14ac:dyDescent="0.25">
      <c r="A235" s="29"/>
      <c r="B235" s="29"/>
      <c r="C235" s="29"/>
      <c r="D235" s="29"/>
      <c r="E235" s="29"/>
      <c r="F235" s="158"/>
      <c r="G235" s="158"/>
      <c r="H235" s="158"/>
      <c r="I235" s="158"/>
      <c r="J235" s="158"/>
      <c r="K235" s="158"/>
      <c r="L235" s="158"/>
      <c r="M235" s="158"/>
      <c r="N235" s="158"/>
      <c r="O235" s="159"/>
      <c r="P235" s="158"/>
      <c r="Q235" s="158"/>
      <c r="R235" s="158"/>
      <c r="S235" s="158"/>
      <c r="T235" s="158"/>
      <c r="U235" s="158"/>
      <c r="V235" s="158"/>
      <c r="W235" s="158"/>
      <c r="X235" s="159"/>
      <c r="Y235" s="158"/>
    </row>
    <row r="236" spans="1:25" s="4" customFormat="1" x14ac:dyDescent="0.25">
      <c r="A236" s="29"/>
      <c r="B236" s="29"/>
      <c r="C236" s="29"/>
      <c r="D236" s="29"/>
      <c r="E236" s="29"/>
      <c r="F236" s="158"/>
      <c r="G236" s="158"/>
      <c r="H236" s="158"/>
      <c r="I236" s="158"/>
      <c r="J236" s="158"/>
      <c r="K236" s="158"/>
      <c r="L236" s="158"/>
      <c r="M236" s="158"/>
      <c r="N236" s="158"/>
      <c r="O236" s="159"/>
      <c r="P236" s="158"/>
      <c r="Q236" s="158"/>
      <c r="R236" s="158"/>
      <c r="S236" s="158"/>
      <c r="T236" s="158"/>
      <c r="U236" s="158"/>
      <c r="V236" s="158"/>
      <c r="W236" s="158"/>
      <c r="X236" s="159"/>
      <c r="Y236" s="158"/>
    </row>
    <row r="237" spans="1:25" s="4" customFormat="1" x14ac:dyDescent="0.25">
      <c r="A237" s="29"/>
      <c r="B237" s="29"/>
      <c r="C237" s="29"/>
      <c r="D237" s="29"/>
      <c r="E237" s="29"/>
      <c r="F237" s="158"/>
      <c r="G237" s="158"/>
      <c r="H237" s="158"/>
      <c r="I237" s="158"/>
      <c r="J237" s="158"/>
      <c r="K237" s="158"/>
      <c r="L237" s="158"/>
      <c r="M237" s="158"/>
      <c r="N237" s="158"/>
      <c r="O237" s="159"/>
      <c r="P237" s="158"/>
      <c r="Q237" s="158"/>
      <c r="R237" s="158"/>
      <c r="S237" s="158"/>
      <c r="T237" s="158"/>
      <c r="U237" s="158"/>
      <c r="V237" s="158"/>
      <c r="W237" s="158"/>
      <c r="X237" s="159"/>
      <c r="Y237" s="158"/>
    </row>
    <row r="238" spans="1:25" s="4" customFormat="1" x14ac:dyDescent="0.25">
      <c r="A238" s="29"/>
      <c r="B238" s="29"/>
      <c r="C238" s="29"/>
      <c r="D238" s="29"/>
      <c r="E238" s="29"/>
      <c r="F238" s="158"/>
      <c r="G238" s="158"/>
      <c r="H238" s="158"/>
      <c r="I238" s="158"/>
      <c r="J238" s="158"/>
      <c r="K238" s="158"/>
      <c r="L238" s="158"/>
      <c r="M238" s="158"/>
      <c r="N238" s="158"/>
      <c r="O238" s="159"/>
      <c r="P238" s="158"/>
      <c r="Q238" s="158"/>
      <c r="R238" s="158"/>
      <c r="S238" s="158"/>
      <c r="T238" s="158"/>
      <c r="U238" s="158"/>
      <c r="V238" s="158"/>
      <c r="W238" s="158"/>
      <c r="X238" s="159"/>
      <c r="Y238" s="158"/>
    </row>
    <row r="239" spans="1:25" s="4" customFormat="1" x14ac:dyDescent="0.25">
      <c r="A239" s="29"/>
      <c r="B239" s="29"/>
      <c r="C239" s="29"/>
      <c r="D239" s="29"/>
      <c r="E239" s="29"/>
      <c r="F239" s="158"/>
      <c r="G239" s="158"/>
      <c r="H239" s="158"/>
      <c r="I239" s="158"/>
      <c r="J239" s="158"/>
      <c r="K239" s="158"/>
      <c r="L239" s="158"/>
      <c r="M239" s="158"/>
      <c r="N239" s="158"/>
      <c r="O239" s="159"/>
      <c r="P239" s="158"/>
      <c r="Q239" s="158"/>
      <c r="R239" s="158"/>
      <c r="S239" s="158"/>
      <c r="T239" s="158"/>
      <c r="U239" s="158"/>
      <c r="V239" s="158"/>
      <c r="W239" s="158"/>
      <c r="X239" s="159"/>
      <c r="Y239" s="158"/>
    </row>
    <row r="240" spans="1:25" s="4" customFormat="1" x14ac:dyDescent="0.25">
      <c r="A240" s="29"/>
      <c r="B240" s="29"/>
      <c r="C240" s="29"/>
      <c r="D240" s="29"/>
      <c r="E240" s="29"/>
      <c r="F240" s="158"/>
      <c r="G240" s="158"/>
      <c r="H240" s="158"/>
      <c r="I240" s="158"/>
      <c r="J240" s="158"/>
      <c r="K240" s="158"/>
      <c r="L240" s="158"/>
      <c r="M240" s="158"/>
      <c r="N240" s="158"/>
      <c r="O240" s="159"/>
      <c r="P240" s="158"/>
      <c r="Q240" s="158"/>
      <c r="R240" s="158"/>
      <c r="S240" s="158"/>
      <c r="T240" s="158"/>
      <c r="U240" s="158"/>
      <c r="V240" s="158"/>
      <c r="W240" s="158"/>
      <c r="X240" s="159"/>
      <c r="Y240" s="158"/>
    </row>
    <row r="241" spans="1:25" s="4" customFormat="1" x14ac:dyDescent="0.25">
      <c r="A241" s="29"/>
      <c r="B241" s="29"/>
      <c r="C241" s="29"/>
      <c r="D241" s="29"/>
      <c r="E241" s="29"/>
      <c r="F241" s="158"/>
      <c r="G241" s="158"/>
      <c r="H241" s="158"/>
      <c r="I241" s="158"/>
      <c r="J241" s="158"/>
      <c r="K241" s="158"/>
      <c r="L241" s="158"/>
      <c r="M241" s="158"/>
      <c r="N241" s="158"/>
      <c r="O241" s="159"/>
      <c r="P241" s="158"/>
      <c r="Q241" s="158"/>
      <c r="R241" s="158"/>
      <c r="S241" s="158"/>
      <c r="T241" s="158"/>
      <c r="U241" s="158"/>
      <c r="V241" s="158"/>
      <c r="W241" s="158"/>
      <c r="X241" s="159"/>
      <c r="Y241" s="158"/>
    </row>
    <row r="242" spans="1:25" s="4" customFormat="1" x14ac:dyDescent="0.25">
      <c r="A242" s="29"/>
      <c r="B242" s="29"/>
      <c r="C242" s="29"/>
      <c r="D242" s="29"/>
      <c r="E242" s="29"/>
      <c r="F242" s="158"/>
      <c r="G242" s="158"/>
      <c r="H242" s="158"/>
      <c r="I242" s="158"/>
      <c r="J242" s="158"/>
      <c r="K242" s="158"/>
      <c r="L242" s="158"/>
      <c r="M242" s="158"/>
      <c r="N242" s="158"/>
      <c r="O242" s="159"/>
      <c r="P242" s="158"/>
      <c r="Q242" s="158"/>
      <c r="R242" s="158"/>
      <c r="S242" s="158"/>
      <c r="T242" s="158"/>
      <c r="U242" s="158"/>
      <c r="V242" s="158"/>
      <c r="W242" s="158"/>
      <c r="X242" s="159"/>
      <c r="Y242" s="158"/>
    </row>
    <row r="243" spans="1:25" s="4" customFormat="1" x14ac:dyDescent="0.25">
      <c r="A243" s="29"/>
      <c r="B243" s="29"/>
      <c r="C243" s="29"/>
      <c r="D243" s="29"/>
      <c r="E243" s="29"/>
      <c r="F243" s="158"/>
      <c r="G243" s="158"/>
      <c r="H243" s="158"/>
      <c r="I243" s="158"/>
      <c r="J243" s="158"/>
      <c r="K243" s="158"/>
      <c r="L243" s="158"/>
      <c r="M243" s="158"/>
      <c r="N243" s="158"/>
      <c r="O243" s="159"/>
      <c r="P243" s="158"/>
      <c r="Q243" s="158"/>
      <c r="R243" s="158"/>
      <c r="S243" s="158"/>
      <c r="T243" s="158"/>
      <c r="U243" s="158"/>
      <c r="V243" s="158"/>
      <c r="W243" s="158"/>
      <c r="X243" s="159"/>
      <c r="Y243" s="158"/>
    </row>
    <row r="244" spans="1:25" s="4" customFormat="1" x14ac:dyDescent="0.25">
      <c r="A244" s="29"/>
      <c r="B244" s="29"/>
      <c r="C244" s="29"/>
      <c r="D244" s="29"/>
      <c r="E244" s="29"/>
      <c r="F244" s="158"/>
      <c r="G244" s="158"/>
      <c r="H244" s="158"/>
      <c r="I244" s="158"/>
      <c r="J244" s="158"/>
      <c r="K244" s="158"/>
      <c r="L244" s="158"/>
      <c r="M244" s="158"/>
      <c r="N244" s="158"/>
      <c r="O244" s="159"/>
      <c r="P244" s="158"/>
      <c r="Q244" s="158"/>
      <c r="R244" s="158"/>
      <c r="S244" s="158"/>
      <c r="T244" s="158"/>
      <c r="U244" s="158"/>
      <c r="V244" s="158"/>
      <c r="W244" s="158"/>
      <c r="X244" s="159"/>
      <c r="Y244" s="158"/>
    </row>
    <row r="245" spans="1:25" s="4" customFormat="1" x14ac:dyDescent="0.25">
      <c r="A245" s="29"/>
      <c r="B245" s="29"/>
      <c r="C245" s="29"/>
      <c r="D245" s="29"/>
      <c r="E245" s="29"/>
      <c r="F245" s="158"/>
      <c r="G245" s="158"/>
      <c r="H245" s="158"/>
      <c r="I245" s="158"/>
      <c r="J245" s="158"/>
      <c r="K245" s="158"/>
      <c r="L245" s="158"/>
      <c r="M245" s="158"/>
      <c r="N245" s="158"/>
      <c r="O245" s="159"/>
      <c r="P245" s="158"/>
      <c r="Q245" s="158"/>
      <c r="R245" s="158"/>
      <c r="S245" s="158"/>
      <c r="T245" s="158"/>
      <c r="U245" s="158"/>
      <c r="V245" s="158"/>
      <c r="W245" s="158"/>
      <c r="X245" s="159"/>
      <c r="Y245" s="158"/>
    </row>
    <row r="246" spans="1:25" s="4" customFormat="1" x14ac:dyDescent="0.25">
      <c r="A246" s="29"/>
      <c r="B246" s="29"/>
      <c r="C246" s="29"/>
      <c r="D246" s="29"/>
      <c r="E246" s="29"/>
      <c r="F246" s="158"/>
      <c r="G246" s="158"/>
      <c r="H246" s="158"/>
      <c r="I246" s="158"/>
      <c r="J246" s="158"/>
      <c r="K246" s="158"/>
      <c r="L246" s="158"/>
      <c r="M246" s="158"/>
      <c r="N246" s="158"/>
      <c r="O246" s="159"/>
      <c r="P246" s="158"/>
      <c r="Q246" s="158"/>
      <c r="R246" s="158"/>
      <c r="S246" s="158"/>
      <c r="T246" s="158"/>
      <c r="U246" s="158"/>
      <c r="V246" s="158"/>
      <c r="W246" s="158"/>
      <c r="X246" s="159"/>
      <c r="Y246" s="158"/>
    </row>
    <row r="247" spans="1:25" s="4" customFormat="1" x14ac:dyDescent="0.25">
      <c r="A247" s="29"/>
      <c r="B247" s="29"/>
      <c r="C247" s="29"/>
      <c r="D247" s="29"/>
      <c r="E247" s="29"/>
      <c r="F247" s="158"/>
      <c r="G247" s="158"/>
      <c r="H247" s="158"/>
      <c r="I247" s="158"/>
      <c r="J247" s="158"/>
      <c r="K247" s="158"/>
      <c r="L247" s="158"/>
      <c r="M247" s="158"/>
      <c r="N247" s="158"/>
      <c r="O247" s="159"/>
      <c r="P247" s="158"/>
      <c r="Q247" s="158"/>
      <c r="R247" s="158"/>
      <c r="S247" s="158"/>
      <c r="T247" s="158"/>
      <c r="U247" s="158"/>
      <c r="V247" s="158"/>
      <c r="W247" s="158"/>
      <c r="X247" s="159"/>
      <c r="Y247" s="158"/>
    </row>
    <row r="248" spans="1:25" s="4" customFormat="1" x14ac:dyDescent="0.25">
      <c r="A248" s="29"/>
      <c r="B248" s="29"/>
      <c r="C248" s="29"/>
      <c r="D248" s="29"/>
      <c r="E248" s="29"/>
      <c r="F248" s="158"/>
      <c r="G248" s="158"/>
      <c r="H248" s="158"/>
      <c r="I248" s="158"/>
      <c r="J248" s="158"/>
      <c r="K248" s="158"/>
      <c r="L248" s="158"/>
      <c r="M248" s="158"/>
      <c r="N248" s="158"/>
      <c r="O248" s="159"/>
      <c r="P248" s="158"/>
      <c r="Q248" s="158"/>
      <c r="R248" s="158"/>
      <c r="S248" s="158"/>
      <c r="T248" s="158"/>
      <c r="U248" s="158"/>
      <c r="V248" s="158"/>
      <c r="W248" s="158"/>
      <c r="X248" s="159"/>
      <c r="Y248" s="158"/>
    </row>
    <row r="249" spans="1:25" s="4" customFormat="1" x14ac:dyDescent="0.25">
      <c r="A249" s="29"/>
      <c r="B249" s="29"/>
      <c r="C249" s="29"/>
      <c r="D249" s="29"/>
      <c r="E249" s="29"/>
      <c r="F249" s="158"/>
      <c r="G249" s="158"/>
      <c r="H249" s="158"/>
      <c r="I249" s="158"/>
      <c r="J249" s="158"/>
      <c r="K249" s="158"/>
      <c r="L249" s="158"/>
      <c r="M249" s="158"/>
      <c r="N249" s="158"/>
      <c r="O249" s="159"/>
      <c r="P249" s="158"/>
      <c r="Q249" s="158"/>
      <c r="R249" s="158"/>
      <c r="S249" s="158"/>
      <c r="T249" s="158"/>
      <c r="U249" s="158"/>
      <c r="V249" s="158"/>
      <c r="W249" s="158"/>
      <c r="X249" s="159"/>
      <c r="Y249" s="158"/>
    </row>
    <row r="250" spans="1:25" s="4" customFormat="1" x14ac:dyDescent="0.25">
      <c r="A250" s="29"/>
      <c r="B250" s="29"/>
      <c r="C250" s="29"/>
      <c r="D250" s="29"/>
      <c r="E250" s="29"/>
      <c r="F250" s="158"/>
      <c r="G250" s="158"/>
      <c r="H250" s="158"/>
      <c r="I250" s="158"/>
      <c r="J250" s="158"/>
      <c r="K250" s="158"/>
      <c r="L250" s="158"/>
      <c r="M250" s="158"/>
      <c r="N250" s="158"/>
      <c r="O250" s="159"/>
      <c r="P250" s="158"/>
      <c r="Q250" s="158"/>
      <c r="R250" s="158"/>
      <c r="S250" s="158"/>
      <c r="T250" s="158"/>
      <c r="U250" s="158"/>
      <c r="V250" s="158"/>
      <c r="W250" s="158"/>
      <c r="X250" s="159"/>
      <c r="Y250" s="158"/>
    </row>
    <row r="251" spans="1:25" s="4" customFormat="1" x14ac:dyDescent="0.25">
      <c r="A251" s="29"/>
      <c r="B251" s="29"/>
      <c r="C251" s="29"/>
      <c r="D251" s="29"/>
      <c r="E251" s="29"/>
      <c r="F251" s="158"/>
      <c r="G251" s="158"/>
      <c r="H251" s="158"/>
      <c r="I251" s="158"/>
      <c r="J251" s="158"/>
      <c r="K251" s="158"/>
      <c r="L251" s="158"/>
      <c r="M251" s="158"/>
      <c r="N251" s="158"/>
      <c r="O251" s="159"/>
      <c r="P251" s="158"/>
      <c r="Q251" s="158"/>
      <c r="R251" s="158"/>
      <c r="S251" s="158"/>
      <c r="T251" s="158"/>
      <c r="U251" s="158"/>
      <c r="V251" s="158"/>
      <c r="W251" s="158"/>
      <c r="X251" s="159"/>
      <c r="Y251" s="158"/>
    </row>
    <row r="252" spans="1:25" s="4" customFormat="1" x14ac:dyDescent="0.25">
      <c r="A252" s="29"/>
      <c r="B252" s="29"/>
      <c r="C252" s="29"/>
      <c r="D252" s="29"/>
      <c r="E252" s="29"/>
      <c r="F252" s="158"/>
      <c r="G252" s="158"/>
      <c r="H252" s="158"/>
      <c r="I252" s="158"/>
      <c r="J252" s="158"/>
      <c r="K252" s="158"/>
      <c r="L252" s="158"/>
      <c r="M252" s="158"/>
      <c r="N252" s="158"/>
      <c r="O252" s="159"/>
      <c r="P252" s="158"/>
      <c r="Q252" s="158"/>
      <c r="R252" s="158"/>
      <c r="S252" s="158"/>
      <c r="T252" s="158"/>
      <c r="U252" s="158"/>
      <c r="V252" s="158"/>
      <c r="W252" s="158"/>
      <c r="X252" s="159"/>
      <c r="Y252" s="158"/>
    </row>
    <row r="253" spans="1:25" s="4" customFormat="1" x14ac:dyDescent="0.25">
      <c r="A253" s="29"/>
      <c r="B253" s="29"/>
      <c r="C253" s="29"/>
      <c r="D253" s="29"/>
      <c r="E253" s="29"/>
      <c r="F253" s="158"/>
      <c r="G253" s="158"/>
      <c r="H253" s="158"/>
      <c r="I253" s="158"/>
      <c r="J253" s="158"/>
      <c r="K253" s="158"/>
      <c r="L253" s="158"/>
      <c r="M253" s="158"/>
      <c r="N253" s="158"/>
      <c r="O253" s="159"/>
      <c r="P253" s="158"/>
      <c r="Q253" s="158"/>
      <c r="R253" s="158"/>
      <c r="S253" s="158"/>
      <c r="T253" s="158"/>
      <c r="U253" s="158"/>
      <c r="V253" s="158"/>
      <c r="W253" s="158"/>
      <c r="X253" s="159"/>
      <c r="Y253" s="158"/>
    </row>
    <row r="254" spans="1:25" s="4" customFormat="1" x14ac:dyDescent="0.25">
      <c r="A254" s="29"/>
      <c r="B254" s="29"/>
      <c r="C254" s="29"/>
      <c r="D254" s="29"/>
      <c r="E254" s="29"/>
      <c r="F254" s="158"/>
      <c r="G254" s="158"/>
      <c r="H254" s="158"/>
      <c r="I254" s="158"/>
      <c r="J254" s="158"/>
      <c r="K254" s="158"/>
      <c r="L254" s="158"/>
      <c r="M254" s="158"/>
      <c r="N254" s="158"/>
      <c r="O254" s="159"/>
      <c r="P254" s="158"/>
      <c r="Q254" s="158"/>
      <c r="R254" s="158"/>
      <c r="S254" s="158"/>
      <c r="T254" s="158"/>
      <c r="U254" s="158"/>
      <c r="V254" s="158"/>
      <c r="W254" s="158"/>
      <c r="X254" s="159"/>
      <c r="Y254" s="158"/>
    </row>
    <row r="255" spans="1:25" s="4" customFormat="1" x14ac:dyDescent="0.25">
      <c r="A255" s="29"/>
      <c r="B255" s="29"/>
      <c r="C255" s="29"/>
      <c r="D255" s="29"/>
      <c r="E255" s="29"/>
      <c r="F255" s="158"/>
      <c r="G255" s="158"/>
      <c r="H255" s="158"/>
      <c r="I255" s="158"/>
      <c r="J255" s="158"/>
      <c r="K255" s="158"/>
      <c r="L255" s="158"/>
      <c r="M255" s="158"/>
      <c r="N255" s="158"/>
      <c r="O255" s="159"/>
      <c r="P255" s="158"/>
      <c r="Q255" s="158"/>
      <c r="R255" s="158"/>
      <c r="S255" s="158"/>
      <c r="T255" s="158"/>
      <c r="U255" s="158"/>
      <c r="V255" s="158"/>
      <c r="W255" s="158"/>
      <c r="X255" s="159"/>
      <c r="Y255" s="158"/>
    </row>
    <row r="256" spans="1:25" s="4" customFormat="1" x14ac:dyDescent="0.25">
      <c r="A256" s="29"/>
      <c r="B256" s="29"/>
      <c r="C256" s="29"/>
      <c r="D256" s="29"/>
      <c r="E256" s="29"/>
      <c r="F256" s="158"/>
      <c r="G256" s="158"/>
      <c r="H256" s="158"/>
      <c r="I256" s="158"/>
      <c r="J256" s="158"/>
      <c r="K256" s="158"/>
      <c r="L256" s="158"/>
      <c r="M256" s="158"/>
      <c r="N256" s="158"/>
      <c r="O256" s="159"/>
      <c r="P256" s="158"/>
      <c r="Q256" s="158"/>
      <c r="R256" s="158"/>
      <c r="S256" s="158"/>
      <c r="T256" s="158"/>
      <c r="U256" s="158"/>
      <c r="V256" s="158"/>
      <c r="W256" s="158"/>
      <c r="X256" s="159"/>
      <c r="Y256" s="158"/>
    </row>
    <row r="257" spans="1:25" s="4" customFormat="1" x14ac:dyDescent="0.25">
      <c r="A257" s="29"/>
      <c r="B257" s="29"/>
      <c r="C257" s="29"/>
      <c r="D257" s="29"/>
      <c r="E257" s="29"/>
      <c r="F257" s="158"/>
      <c r="G257" s="158"/>
      <c r="H257" s="158"/>
      <c r="I257" s="158"/>
      <c r="J257" s="158"/>
      <c r="K257" s="158"/>
      <c r="L257" s="158"/>
      <c r="M257" s="158"/>
      <c r="N257" s="158"/>
      <c r="O257" s="159"/>
      <c r="P257" s="158"/>
      <c r="Q257" s="158"/>
      <c r="R257" s="158"/>
      <c r="S257" s="158"/>
      <c r="T257" s="158"/>
      <c r="U257" s="158"/>
      <c r="V257" s="158"/>
      <c r="W257" s="158"/>
      <c r="X257" s="159"/>
      <c r="Y257" s="158"/>
    </row>
    <row r="258" spans="1:25" s="4" customFormat="1" x14ac:dyDescent="0.25">
      <c r="A258" s="29"/>
      <c r="B258" s="29"/>
      <c r="C258" s="29"/>
      <c r="D258" s="29"/>
      <c r="E258" s="29"/>
      <c r="F258" s="158"/>
      <c r="G258" s="158"/>
      <c r="H258" s="158"/>
      <c r="I258" s="158"/>
      <c r="J258" s="158"/>
      <c r="K258" s="158"/>
      <c r="L258" s="158"/>
      <c r="M258" s="158"/>
      <c r="N258" s="158"/>
      <c r="O258" s="159"/>
      <c r="P258" s="158"/>
      <c r="Q258" s="158"/>
      <c r="R258" s="158"/>
      <c r="S258" s="158"/>
      <c r="T258" s="158"/>
      <c r="U258" s="158"/>
      <c r="V258" s="158"/>
      <c r="W258" s="158"/>
      <c r="X258" s="159"/>
      <c r="Y258" s="158"/>
    </row>
    <row r="259" spans="1:25" s="4" customFormat="1" x14ac:dyDescent="0.25">
      <c r="A259" s="29"/>
      <c r="B259" s="29"/>
      <c r="C259" s="29"/>
      <c r="D259" s="29"/>
      <c r="E259" s="29"/>
      <c r="F259" s="158"/>
      <c r="G259" s="158"/>
      <c r="H259" s="158"/>
      <c r="I259" s="158"/>
      <c r="J259" s="158"/>
      <c r="K259" s="158"/>
      <c r="L259" s="158"/>
      <c r="M259" s="158"/>
      <c r="N259" s="158"/>
      <c r="O259" s="159"/>
      <c r="P259" s="158"/>
      <c r="Q259" s="158"/>
      <c r="R259" s="158"/>
      <c r="S259" s="158"/>
      <c r="T259" s="158"/>
      <c r="U259" s="158"/>
      <c r="V259" s="158"/>
      <c r="W259" s="158"/>
      <c r="X259" s="159"/>
      <c r="Y259" s="158"/>
    </row>
    <row r="260" spans="1:25" s="4" customFormat="1" x14ac:dyDescent="0.25">
      <c r="A260" s="29"/>
      <c r="B260" s="29"/>
      <c r="C260" s="29"/>
      <c r="D260" s="29"/>
      <c r="E260" s="29"/>
      <c r="F260" s="158"/>
      <c r="G260" s="158"/>
      <c r="H260" s="158"/>
      <c r="I260" s="158"/>
      <c r="J260" s="158"/>
      <c r="K260" s="158"/>
      <c r="L260" s="158"/>
      <c r="M260" s="158"/>
      <c r="N260" s="158"/>
      <c r="O260" s="159"/>
      <c r="P260" s="158"/>
      <c r="Q260" s="158"/>
      <c r="R260" s="158"/>
      <c r="S260" s="158"/>
      <c r="T260" s="158"/>
      <c r="U260" s="158"/>
      <c r="V260" s="158"/>
      <c r="W260" s="158"/>
      <c r="X260" s="159"/>
      <c r="Y260" s="158"/>
    </row>
    <row r="261" spans="1:25" s="4" customFormat="1" x14ac:dyDescent="0.25">
      <c r="A261" s="29"/>
      <c r="B261" s="29"/>
      <c r="C261" s="29"/>
      <c r="D261" s="29"/>
      <c r="E261" s="29"/>
      <c r="F261" s="158"/>
      <c r="G261" s="158"/>
      <c r="H261" s="158"/>
      <c r="I261" s="158"/>
      <c r="J261" s="158"/>
      <c r="K261" s="158"/>
      <c r="L261" s="158"/>
      <c r="M261" s="158"/>
      <c r="N261" s="158"/>
      <c r="O261" s="159"/>
      <c r="P261" s="158"/>
      <c r="Q261" s="158"/>
      <c r="R261" s="158"/>
      <c r="S261" s="158"/>
      <c r="T261" s="158"/>
      <c r="U261" s="158"/>
      <c r="V261" s="158"/>
      <c r="W261" s="158"/>
      <c r="X261" s="159"/>
      <c r="Y261" s="158"/>
    </row>
    <row r="262" spans="1:25" s="4" customFormat="1" x14ac:dyDescent="0.25">
      <c r="A262" s="29"/>
      <c r="B262" s="29"/>
      <c r="C262" s="29"/>
      <c r="D262" s="29"/>
      <c r="E262" s="29"/>
      <c r="F262" s="158"/>
      <c r="G262" s="158"/>
      <c r="H262" s="158"/>
      <c r="I262" s="158"/>
      <c r="J262" s="158"/>
      <c r="K262" s="158"/>
      <c r="L262" s="158"/>
      <c r="M262" s="158"/>
      <c r="N262" s="158"/>
      <c r="O262" s="159"/>
      <c r="P262" s="158"/>
      <c r="Q262" s="158"/>
      <c r="R262" s="158"/>
      <c r="S262" s="158"/>
      <c r="T262" s="158"/>
      <c r="U262" s="158"/>
      <c r="V262" s="158"/>
      <c r="W262" s="158"/>
      <c r="X262" s="159"/>
      <c r="Y262" s="158"/>
    </row>
    <row r="263" spans="1:25" s="4" customFormat="1" x14ac:dyDescent="0.25">
      <c r="A263" s="29"/>
      <c r="B263" s="29"/>
      <c r="C263" s="29"/>
      <c r="D263" s="29"/>
      <c r="E263" s="29"/>
      <c r="F263" s="158"/>
      <c r="G263" s="158"/>
      <c r="H263" s="158"/>
      <c r="I263" s="158"/>
      <c r="J263" s="158"/>
      <c r="K263" s="158"/>
      <c r="L263" s="158"/>
      <c r="M263" s="158"/>
      <c r="N263" s="158"/>
      <c r="O263" s="159"/>
      <c r="P263" s="158"/>
      <c r="Q263" s="158"/>
      <c r="R263" s="158"/>
      <c r="S263" s="158"/>
      <c r="T263" s="158"/>
      <c r="U263" s="158"/>
      <c r="V263" s="158"/>
      <c r="W263" s="158"/>
      <c r="X263" s="159"/>
      <c r="Y263" s="158"/>
    </row>
    <row r="264" spans="1:25" s="4" customFormat="1" x14ac:dyDescent="0.25">
      <c r="A264" s="29"/>
      <c r="B264" s="29"/>
      <c r="C264" s="29"/>
      <c r="D264" s="29"/>
      <c r="E264" s="29"/>
      <c r="F264" s="158"/>
      <c r="G264" s="158"/>
      <c r="H264" s="158"/>
      <c r="I264" s="158"/>
      <c r="J264" s="158"/>
      <c r="K264" s="158"/>
      <c r="L264" s="158"/>
      <c r="M264" s="158"/>
      <c r="N264" s="158"/>
      <c r="O264" s="159"/>
      <c r="P264" s="158"/>
      <c r="Q264" s="158"/>
      <c r="R264" s="158"/>
      <c r="S264" s="158"/>
      <c r="T264" s="158"/>
      <c r="U264" s="158"/>
      <c r="V264" s="158"/>
      <c r="W264" s="158"/>
      <c r="X264" s="159"/>
      <c r="Y264" s="158"/>
    </row>
    <row r="265" spans="1:25" s="4" customFormat="1" x14ac:dyDescent="0.25">
      <c r="A265" s="29"/>
      <c r="B265" s="29"/>
      <c r="C265" s="29"/>
      <c r="D265" s="29"/>
      <c r="E265" s="29"/>
      <c r="F265" s="158"/>
      <c r="G265" s="158"/>
      <c r="H265" s="158"/>
      <c r="I265" s="158"/>
      <c r="J265" s="158"/>
      <c r="K265" s="158"/>
      <c r="L265" s="158"/>
      <c r="M265" s="158"/>
      <c r="N265" s="158"/>
      <c r="O265" s="159"/>
      <c r="P265" s="158"/>
      <c r="Q265" s="158"/>
      <c r="R265" s="158"/>
      <c r="S265" s="158"/>
      <c r="T265" s="158"/>
      <c r="U265" s="158"/>
      <c r="V265" s="158"/>
      <c r="W265" s="158"/>
      <c r="X265" s="159"/>
      <c r="Y265" s="158"/>
    </row>
    <row r="266" spans="1:25" s="4" customFormat="1" x14ac:dyDescent="0.25">
      <c r="A266" s="29"/>
      <c r="B266" s="29"/>
      <c r="C266" s="29"/>
      <c r="D266" s="29"/>
      <c r="E266" s="29"/>
      <c r="F266" s="158"/>
      <c r="G266" s="158"/>
      <c r="H266" s="158"/>
      <c r="I266" s="158"/>
      <c r="J266" s="158"/>
      <c r="K266" s="158"/>
      <c r="L266" s="158"/>
      <c r="M266" s="158"/>
      <c r="N266" s="158"/>
      <c r="O266" s="159"/>
      <c r="P266" s="158"/>
      <c r="Q266" s="158"/>
      <c r="R266" s="158"/>
      <c r="S266" s="158"/>
      <c r="T266" s="158"/>
      <c r="U266" s="158"/>
      <c r="V266" s="158"/>
      <c r="W266" s="158"/>
      <c r="X266" s="159"/>
      <c r="Y266" s="158"/>
    </row>
    <row r="267" spans="1:25" s="4" customFormat="1" x14ac:dyDescent="0.25">
      <c r="A267" s="29"/>
      <c r="B267" s="29"/>
      <c r="C267" s="29"/>
      <c r="D267" s="29"/>
      <c r="E267" s="29"/>
      <c r="F267" s="158"/>
      <c r="G267" s="158"/>
      <c r="H267" s="158"/>
      <c r="I267" s="158"/>
      <c r="J267" s="158"/>
      <c r="K267" s="158"/>
      <c r="L267" s="158"/>
      <c r="M267" s="158"/>
      <c r="N267" s="158"/>
      <c r="O267" s="159"/>
      <c r="P267" s="158"/>
      <c r="Q267" s="158"/>
      <c r="R267" s="158"/>
      <c r="S267" s="158"/>
      <c r="T267" s="158"/>
      <c r="U267" s="158"/>
      <c r="V267" s="158"/>
      <c r="W267" s="158"/>
      <c r="X267" s="159"/>
      <c r="Y267" s="158"/>
    </row>
    <row r="268" spans="1:25" s="4" customFormat="1" x14ac:dyDescent="0.25">
      <c r="A268" s="29"/>
      <c r="B268" s="29"/>
      <c r="C268" s="29"/>
      <c r="D268" s="29"/>
      <c r="E268" s="29"/>
      <c r="F268" s="158"/>
      <c r="G268" s="158"/>
      <c r="H268" s="158"/>
      <c r="I268" s="158"/>
      <c r="J268" s="158"/>
      <c r="K268" s="158"/>
      <c r="L268" s="158"/>
      <c r="M268" s="158"/>
      <c r="N268" s="158"/>
      <c r="O268" s="159"/>
      <c r="P268" s="158"/>
      <c r="Q268" s="158"/>
      <c r="R268" s="158"/>
      <c r="S268" s="158"/>
      <c r="T268" s="158"/>
      <c r="U268" s="158"/>
      <c r="V268" s="158"/>
      <c r="W268" s="158"/>
      <c r="X268" s="159"/>
      <c r="Y268" s="158"/>
    </row>
    <row r="269" spans="1:25" s="4" customFormat="1" x14ac:dyDescent="0.25">
      <c r="A269" s="29"/>
      <c r="B269" s="29"/>
      <c r="C269" s="29"/>
      <c r="D269" s="29"/>
      <c r="E269" s="29"/>
      <c r="F269" s="158"/>
      <c r="G269" s="158"/>
      <c r="H269" s="158"/>
      <c r="I269" s="158"/>
      <c r="J269" s="158"/>
      <c r="K269" s="158"/>
      <c r="L269" s="158"/>
      <c r="M269" s="158"/>
      <c r="N269" s="158"/>
      <c r="O269" s="159"/>
      <c r="P269" s="158"/>
      <c r="Q269" s="158"/>
      <c r="R269" s="158"/>
      <c r="S269" s="158"/>
      <c r="T269" s="158"/>
      <c r="U269" s="158"/>
      <c r="V269" s="158"/>
      <c r="W269" s="158"/>
      <c r="X269" s="159"/>
      <c r="Y269" s="158"/>
    </row>
    <row r="270" spans="1:25" s="4" customFormat="1" x14ac:dyDescent="0.25">
      <c r="A270" s="29"/>
      <c r="B270" s="29"/>
      <c r="C270" s="29"/>
      <c r="D270" s="29"/>
      <c r="E270" s="29"/>
      <c r="F270" s="158"/>
      <c r="G270" s="158"/>
      <c r="H270" s="158"/>
      <c r="I270" s="158"/>
      <c r="J270" s="158"/>
      <c r="K270" s="158"/>
      <c r="L270" s="158"/>
      <c r="M270" s="158"/>
      <c r="N270" s="158"/>
      <c r="O270" s="159"/>
      <c r="P270" s="158"/>
      <c r="Q270" s="158"/>
      <c r="R270" s="158"/>
      <c r="S270" s="158"/>
      <c r="T270" s="158"/>
      <c r="U270" s="158"/>
      <c r="V270" s="158"/>
      <c r="W270" s="158"/>
      <c r="X270" s="159"/>
      <c r="Y270" s="158"/>
    </row>
    <row r="271" spans="1:25" s="4" customFormat="1" x14ac:dyDescent="0.25">
      <c r="A271" s="29"/>
      <c r="B271" s="29"/>
      <c r="C271" s="29"/>
      <c r="D271" s="29"/>
      <c r="E271" s="29"/>
      <c r="F271" s="158"/>
      <c r="G271" s="158"/>
      <c r="H271" s="158"/>
      <c r="I271" s="158"/>
      <c r="J271" s="158"/>
      <c r="K271" s="158"/>
      <c r="L271" s="158"/>
      <c r="M271" s="158"/>
      <c r="N271" s="158"/>
      <c r="O271" s="159"/>
      <c r="P271" s="158"/>
      <c r="Q271" s="158"/>
      <c r="R271" s="158"/>
      <c r="S271" s="158"/>
      <c r="T271" s="158"/>
      <c r="U271" s="158"/>
      <c r="V271" s="158"/>
      <c r="W271" s="158"/>
      <c r="X271" s="159"/>
      <c r="Y271" s="158"/>
    </row>
    <row r="272" spans="1:25" s="4" customFormat="1" x14ac:dyDescent="0.25">
      <c r="A272" s="29"/>
      <c r="B272" s="29"/>
      <c r="C272" s="29"/>
      <c r="D272" s="29"/>
      <c r="E272" s="29"/>
      <c r="F272" s="158"/>
      <c r="G272" s="158"/>
      <c r="H272" s="158"/>
      <c r="I272" s="158"/>
      <c r="J272" s="158"/>
      <c r="K272" s="158"/>
      <c r="L272" s="158"/>
      <c r="M272" s="158"/>
      <c r="N272" s="158"/>
      <c r="O272" s="159"/>
      <c r="P272" s="158"/>
      <c r="Q272" s="158"/>
      <c r="R272" s="158"/>
      <c r="S272" s="158"/>
      <c r="T272" s="158"/>
      <c r="U272" s="158"/>
      <c r="V272" s="158"/>
      <c r="W272" s="158"/>
      <c r="X272" s="159"/>
      <c r="Y272" s="158"/>
    </row>
    <row r="273" spans="1:25" s="4" customFormat="1" x14ac:dyDescent="0.25">
      <c r="A273" s="29"/>
      <c r="B273" s="29"/>
      <c r="C273" s="29"/>
      <c r="D273" s="29"/>
      <c r="E273" s="29"/>
      <c r="F273" s="158"/>
      <c r="G273" s="158"/>
      <c r="H273" s="158"/>
      <c r="I273" s="158"/>
      <c r="J273" s="158"/>
      <c r="K273" s="158"/>
      <c r="L273" s="158"/>
      <c r="M273" s="158"/>
      <c r="N273" s="158"/>
      <c r="O273" s="159"/>
      <c r="P273" s="158"/>
      <c r="Q273" s="158"/>
      <c r="R273" s="158"/>
      <c r="S273" s="158"/>
      <c r="T273" s="158"/>
      <c r="U273" s="158"/>
      <c r="V273" s="158"/>
      <c r="W273" s="158"/>
      <c r="X273" s="159"/>
      <c r="Y273" s="158"/>
    </row>
    <row r="274" spans="1:25" s="4" customFormat="1" x14ac:dyDescent="0.25">
      <c r="A274" s="29"/>
      <c r="B274" s="29"/>
      <c r="C274" s="29"/>
      <c r="D274" s="29"/>
      <c r="E274" s="29"/>
      <c r="F274" s="158"/>
      <c r="G274" s="158"/>
      <c r="H274" s="158"/>
      <c r="I274" s="158"/>
      <c r="J274" s="158"/>
      <c r="K274" s="158"/>
      <c r="L274" s="158"/>
      <c r="M274" s="158"/>
      <c r="N274" s="158"/>
      <c r="O274" s="159"/>
      <c r="P274" s="158"/>
      <c r="Q274" s="158"/>
      <c r="R274" s="158"/>
      <c r="S274" s="158"/>
      <c r="T274" s="158"/>
      <c r="U274" s="158"/>
      <c r="V274" s="158"/>
      <c r="W274" s="158"/>
      <c r="X274" s="159"/>
      <c r="Y274" s="158"/>
    </row>
    <row r="275" spans="1:25" s="4" customFormat="1" x14ac:dyDescent="0.25">
      <c r="A275" s="29"/>
      <c r="B275" s="29"/>
      <c r="C275" s="29"/>
      <c r="D275" s="29"/>
      <c r="E275" s="29"/>
      <c r="F275" s="158"/>
      <c r="G275" s="158"/>
      <c r="H275" s="158"/>
      <c r="I275" s="158"/>
      <c r="J275" s="158"/>
      <c r="K275" s="158"/>
      <c r="L275" s="158"/>
      <c r="M275" s="158"/>
      <c r="N275" s="158"/>
      <c r="O275" s="159"/>
      <c r="P275" s="158"/>
      <c r="Q275" s="158"/>
      <c r="R275" s="158"/>
      <c r="S275" s="158"/>
      <c r="T275" s="158"/>
      <c r="U275" s="158"/>
      <c r="V275" s="158"/>
      <c r="W275" s="158"/>
      <c r="X275" s="159"/>
      <c r="Y275" s="158"/>
    </row>
    <row r="276" spans="1:25" s="4" customFormat="1" x14ac:dyDescent="0.25">
      <c r="A276" s="29"/>
      <c r="B276" s="29"/>
      <c r="C276" s="29"/>
      <c r="D276" s="29"/>
      <c r="E276" s="29"/>
      <c r="F276" s="158"/>
      <c r="G276" s="158"/>
      <c r="H276" s="158"/>
      <c r="I276" s="158"/>
      <c r="J276" s="158"/>
      <c r="K276" s="158"/>
      <c r="L276" s="158"/>
      <c r="M276" s="158"/>
      <c r="N276" s="158"/>
      <c r="O276" s="159"/>
      <c r="P276" s="158"/>
      <c r="Q276" s="158"/>
      <c r="R276" s="158"/>
      <c r="S276" s="158"/>
      <c r="T276" s="158"/>
      <c r="U276" s="158"/>
      <c r="V276" s="158"/>
      <c r="W276" s="158"/>
      <c r="X276" s="159"/>
      <c r="Y276" s="158"/>
    </row>
    <row r="277" spans="1:25" s="4" customFormat="1" x14ac:dyDescent="0.25">
      <c r="A277" s="29"/>
      <c r="B277" s="29"/>
      <c r="C277" s="29"/>
      <c r="D277" s="29"/>
      <c r="E277" s="29"/>
      <c r="F277" s="158"/>
      <c r="G277" s="158"/>
      <c r="H277" s="158"/>
      <c r="I277" s="158"/>
      <c r="J277" s="158"/>
      <c r="K277" s="158"/>
      <c r="L277" s="158"/>
      <c r="M277" s="158"/>
      <c r="N277" s="158"/>
      <c r="O277" s="159"/>
      <c r="P277" s="158"/>
      <c r="Q277" s="158"/>
      <c r="R277" s="158"/>
      <c r="S277" s="158"/>
      <c r="T277" s="158"/>
      <c r="U277" s="158"/>
      <c r="V277" s="158"/>
      <c r="W277" s="158"/>
      <c r="X277" s="159"/>
      <c r="Y277" s="158"/>
    </row>
  </sheetData>
  <autoFilter ref="A1:Y50" xr:uid="{00000000-0009-0000-0000-000006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7">
    <mergeCell ref="A1:Y3"/>
    <mergeCell ref="A4:A5"/>
    <mergeCell ref="B4:B5"/>
    <mergeCell ref="C4:C5"/>
    <mergeCell ref="D4:G4"/>
    <mergeCell ref="H4:K4"/>
    <mergeCell ref="L4:P4"/>
    <mergeCell ref="Q4:T4"/>
    <mergeCell ref="U4:Y4"/>
    <mergeCell ref="Q28:T28"/>
    <mergeCell ref="U28:Y28"/>
    <mergeCell ref="A28:A29"/>
    <mergeCell ref="B28:B29"/>
    <mergeCell ref="C28:C29"/>
    <mergeCell ref="D28:G28"/>
    <mergeCell ref="H28:K28"/>
    <mergeCell ref="L28:P28"/>
  </mergeCells>
  <pageMargins left="0.25" right="0.25" top="0.25" bottom="0.25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PHAN CONG </vt:lpstr>
      <vt:lpstr>Sheet1</vt:lpstr>
      <vt:lpstr>THỜI GIAN BIỂU</vt:lpstr>
      <vt:lpstr>PHÂN CÔNG</vt:lpstr>
      <vt:lpstr>TÍNH </vt:lpstr>
      <vt:lpstr>Sheet2</vt:lpstr>
      <vt:lpstr>TKB 2024-2025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</dc:creator>
  <cp:lastModifiedBy>Admin</cp:lastModifiedBy>
  <cp:lastPrinted>2024-10-08T00:48:14Z</cp:lastPrinted>
  <dcterms:created xsi:type="dcterms:W3CDTF">2021-08-26T09:51:44Z</dcterms:created>
  <dcterms:modified xsi:type="dcterms:W3CDTF">2024-10-08T09:34:57Z</dcterms:modified>
</cp:coreProperties>
</file>