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20730" windowHeight="11760"/>
  </bookViews>
  <sheets>
    <sheet name="B2" sheetId="2" r:id="rId1"/>
    <sheet name="QN" sheetId="3" r:id="rId2"/>
    <sheet name="Sheet2" sheetId="5" r:id="rId3"/>
    <sheet name="B3" sheetId="6" r:id="rId4"/>
    <sheet name="Sheet4" sheetId="7" r:id="rId5"/>
  </sheets>
  <externalReferences>
    <externalReference r:id="rId6"/>
    <externalReference r:id="rId7"/>
  </externalReferences>
  <calcPr calcId="144525"/>
</workbook>
</file>

<file path=xl/calcChain.xml><?xml version="1.0" encoding="utf-8"?>
<calcChain xmlns="http://schemas.openxmlformats.org/spreadsheetml/2006/main">
  <c r="E23" i="6" l="1"/>
  <c r="E25" i="6"/>
  <c r="E26" i="6"/>
  <c r="E27" i="6"/>
  <c r="E28" i="6"/>
  <c r="E31" i="6"/>
  <c r="E32" i="6"/>
  <c r="E33" i="6"/>
  <c r="E34" i="6"/>
  <c r="E35" i="6"/>
  <c r="E36" i="6"/>
  <c r="E37" i="6"/>
  <c r="E38" i="6"/>
  <c r="E39" i="6"/>
  <c r="E41" i="6"/>
  <c r="C30" i="6"/>
  <c r="C22" i="6"/>
  <c r="C11" i="3"/>
  <c r="D11" i="3"/>
  <c r="D30" i="6"/>
  <c r="E30" i="6" s="1"/>
  <c r="D22" i="6"/>
  <c r="F22" i="6" s="1"/>
  <c r="F44" i="6"/>
  <c r="F43" i="6"/>
  <c r="D20" i="3"/>
  <c r="C20" i="3"/>
  <c r="C20" i="2"/>
  <c r="C20" i="6" l="1"/>
  <c r="C19" i="6" s="1"/>
  <c r="D20" i="6"/>
  <c r="E22" i="6"/>
  <c r="D19" i="6" l="1"/>
  <c r="E19" i="6" s="1"/>
  <c r="E20" i="6"/>
</calcChain>
</file>

<file path=xl/comments1.xml><?xml version="1.0" encoding="utf-8"?>
<comments xmlns="http://schemas.openxmlformats.org/spreadsheetml/2006/main">
  <authors>
    <author>Mr:Le Minh Khai</author>
  </authors>
  <commentList>
    <comment ref="B24" authorId="0">
      <text>
        <r>
          <rPr>
            <b/>
            <sz val="8"/>
            <color indexed="81"/>
            <rFont val="Tahoma"/>
            <family val="2"/>
          </rPr>
          <t>Mr:Le Minh Khai:</t>
        </r>
        <r>
          <rPr>
            <sz val="8"/>
            <color indexed="81"/>
            <rFont val="Tahoma"/>
            <family val="2"/>
          </rPr>
          <t xml:space="preserve">
</t>
        </r>
      </text>
    </comment>
  </commentList>
</comments>
</file>

<file path=xl/sharedStrings.xml><?xml version="1.0" encoding="utf-8"?>
<sst xmlns="http://schemas.openxmlformats.org/spreadsheetml/2006/main" count="178" uniqueCount="132">
  <si>
    <t>Chương:622</t>
  </si>
  <si>
    <t>ĐV tính:  : Đồng</t>
  </si>
  <si>
    <t>Số TT</t>
  </si>
  <si>
    <t>Nội dung</t>
  </si>
  <si>
    <t>I</t>
  </si>
  <si>
    <t>Quyết toán thu</t>
  </si>
  <si>
    <t>A</t>
  </si>
  <si>
    <t>Tổng số thu</t>
  </si>
  <si>
    <t>1,2</t>
  </si>
  <si>
    <t>Thu khác</t>
  </si>
  <si>
    <t>a</t>
  </si>
  <si>
    <t>Nước uống</t>
  </si>
  <si>
    <t> b</t>
  </si>
  <si>
    <t>Tin học</t>
  </si>
  <si>
    <t>c</t>
  </si>
  <si>
    <t>Tiềng Anh NNN</t>
  </si>
  <si>
    <t>d</t>
  </si>
  <si>
    <t>e</t>
  </si>
  <si>
    <t>B</t>
  </si>
  <si>
    <t>Chi từ nguồn thu được để lại</t>
  </si>
  <si>
    <t>Chi khác</t>
  </si>
  <si>
    <t>b</t>
  </si>
  <si>
    <t>II</t>
  </si>
  <si>
    <t>Chi quản lý hành chính</t>
  </si>
  <si>
    <t>Nghiên cứu khoa học</t>
  </si>
  <si>
    <t>Chi sự nghiệp giáo dục, đào tạo, dạy nghề</t>
  </si>
  <si>
    <t>3,1</t>
  </si>
  <si>
    <t>Kinh phí nhiệm vụ thường xuyên</t>
  </si>
  <si>
    <t>3,2</t>
  </si>
  <si>
    <t>Kinh phí nhiệm vụ không thường xuyên</t>
  </si>
  <si>
    <t>Hiệu trưởng </t>
  </si>
  <si>
    <t>(Dùng cho đơn vị sử dụng ngân sách)</t>
  </si>
  <si>
    <t>Đvt:  đồng</t>
  </si>
  <si>
    <t>Dự toán được giao</t>
  </si>
  <si>
    <t>Tổng số thu, chi, nộp ngân sách phí, lệ phí</t>
  </si>
  <si>
    <t>Số thu phí, lệ phí</t>
  </si>
  <si>
    <t>1,1</t>
  </si>
  <si>
    <t xml:space="preserve"> Học phí</t>
  </si>
  <si>
    <t xml:space="preserve"> Lệ phí </t>
  </si>
  <si>
    <t>Chi từ nguồn thu phí được để lại</t>
  </si>
  <si>
    <t>2,1</t>
  </si>
  <si>
    <t>Phí</t>
  </si>
  <si>
    <t>2,2</t>
  </si>
  <si>
    <t>Kinh phí thực hiện chế độ tự chủ</t>
  </si>
  <si>
    <t>Kinh phí không thực hiện chế độ tự chủ</t>
  </si>
  <si>
    <t>Số phí, lệ phí nộp NSNN</t>
  </si>
  <si>
    <t>Lệ phí</t>
  </si>
  <si>
    <t>Dự toán chi ngân sách nhà nước</t>
  </si>
  <si>
    <t>Kinh phí thực hiện nhiệm vụ khoa học công nghệ</t>
  </si>
  <si>
    <t>2,3</t>
  </si>
  <si>
    <t>3,3</t>
  </si>
  <si>
    <t>Kinh phí nhiệm vụ CCTL</t>
  </si>
  <si>
    <t>Chương:622-070-072</t>
  </si>
  <si>
    <t>Tổng cộng</t>
  </si>
  <si>
    <t>STT</t>
  </si>
  <si>
    <t>III</t>
  </si>
  <si>
    <t>Nguồn ngân sách trong nước</t>
  </si>
  <si>
    <t>Biểu số 2 - Ban hành kèm theo Thông tư số 90/2017/TT-BTC ngày 28 tháng 9 năm 2018 của Bộ Tài chính</t>
  </si>
  <si>
    <t xml:space="preserve">Phạm Văn Lượng </t>
  </si>
  <si>
    <t>Đơn vị:TRƯỜNG TIỂU HỌC HOÀNG QuẾ</t>
  </si>
  <si>
    <t>Kỹ năng sống</t>
  </si>
  <si>
    <t>Vệ sinh MT</t>
  </si>
  <si>
    <t>Xe đạp</t>
  </si>
  <si>
    <t>g</t>
  </si>
  <si>
    <t>l</t>
  </si>
  <si>
    <t xml:space="preserve">Đơn vị:Trường Tiểu học Hoàng Quế </t>
  </si>
  <si>
    <t>BÁO CÁO TỔNG HỢP</t>
  </si>
  <si>
    <t>VỀ BAN HÀNH QUY CHẾ QUẢN LÝ, SỬ DỤNG TÀI SẢN CÔNG</t>
  </si>
  <si>
    <t>Tên tài sản</t>
  </si>
  <si>
    <t>Số QĐ/VB</t>
  </si>
  <si>
    <t>Ban hành quy chế</t>
  </si>
  <si>
    <t>Ngày, tháng năm ban hành</t>
  </si>
  <si>
    <t>Nội dung/tiêu đề</t>
  </si>
  <si>
    <t>Ghi chú</t>
  </si>
  <si>
    <t>Trường TH Hoàng Quế</t>
  </si>
  <si>
    <t xml:space="preserve">Hiệu trưởng </t>
  </si>
  <si>
    <t>03/QĐ- THHQ</t>
  </si>
  <si>
    <t>Quyết định "v/v ban hành Quy chế quản lý, sử dụng tài sản công trong nhà trường"</t>
  </si>
  <si>
    <t>5/QĐ- THHQ</t>
  </si>
  <si>
    <t>Biểu 03</t>
  </si>
  <si>
    <t xml:space="preserve">  Đơn vị: TRƯỜNG TIỂU HỌC HOÀNG QUẾ </t>
  </si>
  <si>
    <t>CỘNG HÒA XÃ HỘI CHỦ NGHĨA VIỆT NAM</t>
  </si>
  <si>
    <t xml:space="preserve"> Chương: 622 Loại 490 Khoản 492</t>
  </si>
  <si>
    <t>Độc lập - Tự do - Hạnh phúc</t>
  </si>
  <si>
    <t xml:space="preserve">         Căn cứ Nghị định số 163/2016/NĐ-CP ngày 21 tháng 12 năm 2016 của Chính phủ quy định chi tiết thi hành một số điều của Luật Ngân sách nhà nước;</t>
  </si>
  <si>
    <t xml:space="preserve">         Căn cứ Thông tư số 90/2018/TT-BTC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</si>
  <si>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Căn cứ Quyết định giao ngân sách đầu năm</t>
  </si>
  <si>
    <t>ĐV tính:  đồng</t>
  </si>
  <si>
    <t xml:space="preserve">Số 
TT </t>
  </si>
  <si>
    <t>Thực hiện quý I/Dự toán năm (tỷ lệ %)</t>
  </si>
  <si>
    <t>Thực hiện quý I nay so với cùng kỳ năm trước (tỷ lệ %)</t>
  </si>
  <si>
    <t xml:space="preserve"> Số thu phí, lệ phí</t>
  </si>
  <si>
    <t>Học phí</t>
  </si>
  <si>
    <t xml:space="preserve"> Số phí, lệ phí nộp ngân sách nhà nước</t>
  </si>
  <si>
    <t>1.1</t>
  </si>
  <si>
    <t xml:space="preserve"> Kinh phí thực hiện chế độ tự chủ </t>
  </si>
  <si>
    <t>Chi thanh toán cho cá nhân</t>
  </si>
  <si>
    <t>Mục 6000: Tiền lương</t>
  </si>
  <si>
    <t>Mục 6050: Tiền công trả cho vị trí lao động thường xuyên theo hợp đồng</t>
  </si>
  <si>
    <t>Mục 6100: Phụ cấp lương</t>
  </si>
  <si>
    <t>Mục 6200: Tiền thưởng</t>
  </si>
  <si>
    <t>Mục 6250: Phúc lợi tập thể</t>
  </si>
  <si>
    <t>Mục 6300: Các khoản đóng góp</t>
  </si>
  <si>
    <t>Mục 6400: Các khoản thanh toán khác cho cá nhân</t>
  </si>
  <si>
    <t>Chi nghiệp vụ chuyên môn</t>
  </si>
  <si>
    <t xml:space="preserve"> Mục 6500: Thanh toán dịch vụ công cộng</t>
  </si>
  <si>
    <t xml:space="preserve"> Mục 6550: Vật tư văn phòng</t>
  </si>
  <si>
    <t xml:space="preserve"> Mục 6600: Thông tin tuyên truyền liên lạc</t>
  </si>
  <si>
    <t xml:space="preserve"> Mục 6650: Hội nghị</t>
  </si>
  <si>
    <t xml:space="preserve"> Mục 6700: Công tác phí</t>
  </si>
  <si>
    <t xml:space="preserve"> Mục 6750: Chi phí thuê mướn</t>
  </si>
  <si>
    <r>
      <t xml:space="preserve"> Mục 6900:</t>
    </r>
    <r>
      <rPr>
        <b/>
        <sz val="12"/>
        <rFont val="Times New Roman"/>
        <family val="1"/>
      </rPr>
      <t xml:space="preserve"> </t>
    </r>
    <r>
      <rPr>
        <sz val="12"/>
        <rFont val="Times New Roman"/>
        <family val="1"/>
      </rPr>
      <t>Sửa chữa, duy tu tài sản phục vụ công tác chuyên môn và các công trình cơ sở hạ tầng.</t>
    </r>
  </si>
  <si>
    <t>Mục 6950: Mua sắm tài sản phục vụ công tác chuyên môn</t>
  </si>
  <si>
    <r>
      <t xml:space="preserve"> </t>
    </r>
    <r>
      <rPr>
        <sz val="12"/>
        <rFont val="Times New Roman"/>
        <family val="1"/>
      </rPr>
      <t>Mục 7000: Chí phí nghiệp vụ chuyên môn của từng ngành</t>
    </r>
  </si>
  <si>
    <t>Mục 7050: Mua sắm tài sản vô hình</t>
  </si>
  <si>
    <t>Các khoản chi khác</t>
  </si>
  <si>
    <t>Mục 7750: Chi khác</t>
  </si>
  <si>
    <t>1.2</t>
  </si>
  <si>
    <t xml:space="preserve">Kinh phí không thực hiện chế độ tự chủ </t>
  </si>
  <si>
    <t>Đông Triều, ngày 05 tháng 04 năm 2021</t>
  </si>
  <si>
    <t>CÔNG KHAI THỰC HIỆN DỰ TOÁN THU- CHI NGÂN SÁCH QUÝ I NĂM 2021</t>
  </si>
  <si>
    <t xml:space="preserve">         Trường Tiểu học Hoàng Quế  công khai tình hình thực hiện dự toán thu-chi ngân sách quý I năm 2021 như sau:</t>
  </si>
  <si>
    <t>Dự toán đầu năm 2021</t>
  </si>
  <si>
    <t>Thực hiện quý I năm 2021</t>
  </si>
  <si>
    <t xml:space="preserve"> 02/01/2021</t>
  </si>
  <si>
    <t xml:space="preserve"> 04/01/2021</t>
  </si>
  <si>
    <t>CÔNG KHAI QUYẾT TOÁN THU - CHI CÁC KHOẢN QUỸ NGOÀI NĂM HỌC 2020-2021</t>
  </si>
  <si>
    <t>Năm học 2020-2021</t>
  </si>
  <si>
    <t>Tiếng Anh lơp 1,2</t>
  </si>
  <si>
    <t xml:space="preserve">Ghi chú </t>
  </si>
  <si>
    <t>DỰ TOÁN THU - CHI NGÂN SÁCH NHÀ NƯỚC NĂM 2021</t>
  </si>
  <si>
    <t xml:space="preserve">                                                                       Ngày    20   Tháng   01   Năm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</si>
</sst>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0_);_(* \(#,##0.0\);_(* &quot;-&quot;??_);_(@_)"/>
  </numFmts>
  <fonts count="44" x14ac:knownFonts="1">
    <font>
      <sz val="12"/>
      <color theme="1"/>
      <name val="Times New Roman"/>
      <family val="2"/>
    </font>
    <font>
      <sz val="12"/>
      <color theme="1"/>
      <name val="Times New Roman"/>
      <family val="2"/>
    </font>
    <font>
      <sz val="11"/>
      <color theme="1"/>
      <name val="Calibri"/>
      <family val="2"/>
    </font>
    <font>
      <sz val="10.5"/>
      <color rgb="FF333333"/>
      <name val="Arial"/>
      <family val="2"/>
    </font>
    <font>
      <sz val="13"/>
      <color rgb="FF000000"/>
      <name val="Times New Roman"/>
      <family val="1"/>
    </font>
    <font>
      <sz val="12"/>
      <color theme="1"/>
      <name val="Times New Roman"/>
      <family val="1"/>
    </font>
    <font>
      <b/>
      <sz val="13"/>
      <color rgb="FF000000"/>
      <name val="Times New Roman"/>
      <family val="1"/>
    </font>
    <font>
      <b/>
      <sz val="13"/>
      <color theme="1"/>
      <name val="Times New Roman"/>
      <family val="1"/>
    </font>
    <font>
      <sz val="9"/>
      <color theme="1"/>
      <name val="Times New Roman"/>
      <family val="1"/>
    </font>
    <font>
      <b/>
      <sz val="9"/>
      <color theme="1"/>
      <name val="Times New Roman"/>
      <family val="1"/>
    </font>
    <font>
      <sz val="11"/>
      <color theme="1"/>
      <name val="Times New Roman"/>
      <family val="1"/>
    </font>
    <font>
      <sz val="9"/>
      <color rgb="FF000000"/>
      <name val="Times New Roman"/>
      <family val="1"/>
    </font>
    <font>
      <sz val="11"/>
      <color rgb="FF000000"/>
      <name val="Times New Roman"/>
      <family val="1"/>
    </font>
    <font>
      <i/>
      <sz val="13"/>
      <color rgb="FF000000"/>
      <name val="Times New Roman"/>
      <family val="1"/>
    </font>
    <font>
      <b/>
      <sz val="10.5"/>
      <color rgb="FF333333"/>
      <name val="Arial"/>
      <family val="2"/>
    </font>
    <font>
      <b/>
      <sz val="12"/>
      <name val="Times New Roman"/>
      <family val="1"/>
    </font>
    <font>
      <b/>
      <sz val="12"/>
      <color theme="1"/>
      <name val="Times New Roman"/>
      <family val="1"/>
    </font>
    <font>
      <sz val="8"/>
      <color indexed="8"/>
      <name val="Arial"/>
      <family val="2"/>
    </font>
    <font>
      <sz val="10"/>
      <color rgb="FF000000"/>
      <name val="Times New Roman"/>
      <family val="1"/>
    </font>
    <font>
      <sz val="12"/>
      <color rgb="FF000000"/>
      <name val="Times New Roman"/>
      <family val="1"/>
    </font>
    <font>
      <sz val="10"/>
      <color rgb="FF000000"/>
      <name val="Calibri"/>
      <family val="2"/>
    </font>
    <font>
      <sz val="14"/>
      <color theme="1"/>
      <name val="Times New Roman"/>
      <family val="2"/>
    </font>
    <font>
      <b/>
      <sz val="14"/>
      <color theme="1"/>
      <name val="Times New Roman"/>
      <family val="1"/>
    </font>
    <font>
      <sz val="14"/>
      <color theme="1"/>
      <name val="Cambria"/>
      <family val="1"/>
      <charset val="163"/>
      <scheme val="major"/>
    </font>
    <font>
      <sz val="14"/>
      <color theme="1"/>
      <name val="Times New Roman"/>
      <family val="1"/>
    </font>
    <font>
      <b/>
      <sz val="12"/>
      <color theme="1"/>
      <name val="Times New Roman"/>
      <family val="1"/>
      <charset val="163"/>
    </font>
    <font>
      <b/>
      <sz val="13"/>
      <color theme="1"/>
      <name val="Times New Roman"/>
      <family val="1"/>
      <charset val="163"/>
    </font>
    <font>
      <b/>
      <sz val="14"/>
      <color theme="1"/>
      <name val="Times New Roman"/>
      <family val="1"/>
      <charset val="163"/>
    </font>
    <font>
      <b/>
      <i/>
      <sz val="12"/>
      <color theme="1"/>
      <name val="Times New Roman"/>
      <family val="1"/>
      <charset val="163"/>
    </font>
    <font>
      <i/>
      <sz val="14"/>
      <color theme="1"/>
      <name val="Times New Roman"/>
      <family val="1"/>
      <charset val="163"/>
    </font>
    <font>
      <b/>
      <sz val="11"/>
      <color theme="1"/>
      <name val="Times New Roman"/>
      <family val="1"/>
      <charset val="163"/>
    </font>
    <font>
      <sz val="13"/>
      <color theme="1"/>
      <name val="Times New Roman"/>
      <family val="1"/>
      <charset val="163"/>
    </font>
    <font>
      <sz val="12"/>
      <color theme="1"/>
      <name val="Times New Roman"/>
      <family val="1"/>
      <charset val="163"/>
    </font>
    <font>
      <i/>
      <sz val="12"/>
      <color theme="1"/>
      <name val="Times New Roman"/>
      <family val="1"/>
      <charset val="163"/>
    </font>
    <font>
      <b/>
      <u/>
      <sz val="10"/>
      <name val="Times New Roman"/>
      <family val="1"/>
    </font>
    <font>
      <b/>
      <u/>
      <sz val="12"/>
      <name val="Times New Roman"/>
      <family val="1"/>
    </font>
    <font>
      <b/>
      <sz val="10"/>
      <name val="Times New Roman"/>
      <family val="1"/>
    </font>
    <font>
      <sz val="12"/>
      <name val="Times New Roman"/>
      <family val="1"/>
    </font>
    <font>
      <sz val="10"/>
      <name val="Arial"/>
      <family val="2"/>
    </font>
    <font>
      <sz val="10"/>
      <name val="Times New Roman"/>
      <family val="1"/>
    </font>
    <font>
      <b/>
      <i/>
      <sz val="12"/>
      <color theme="1"/>
      <name val=".VnTime"/>
      <family val="2"/>
    </font>
    <font>
      <b/>
      <sz val="8"/>
      <color indexed="81"/>
      <name val="Tahoma"/>
      <family val="2"/>
    </font>
    <font>
      <sz val="8"/>
      <color indexed="81"/>
      <name val="Tahoma"/>
      <family val="2"/>
    </font>
    <font>
      <b/>
      <i/>
      <sz val="12"/>
      <color theme="1"/>
      <name val="Times New Roman"/>
      <family val="1"/>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s>
  <cellStyleXfs count="6">
    <xf numFmtId="0" fontId="0" fillId="0" borderId="0"/>
    <xf numFmtId="43" fontId="1" fillId="0" borderId="0" applyFont="0" applyFill="0" applyBorder="0" applyAlignment="0" applyProtection="0"/>
    <xf numFmtId="0" fontId="17" fillId="0" borderId="0" applyNumberFormat="0" applyFill="0" applyBorder="0" applyAlignment="0" applyProtection="0">
      <alignment vertical="top"/>
    </xf>
    <xf numFmtId="0" fontId="17" fillId="0" borderId="0" applyNumberFormat="0" applyFill="0" applyBorder="0" applyAlignment="0" applyProtection="0">
      <alignment vertical="top"/>
    </xf>
    <xf numFmtId="0" fontId="17" fillId="0" borderId="0" applyNumberFormat="0" applyFill="0" applyBorder="0" applyAlignment="0" applyProtection="0">
      <alignment vertical="top"/>
    </xf>
    <xf numFmtId="43" fontId="38" fillId="0" borderId="0" applyFont="0" applyFill="0" applyBorder="0" applyAlignment="0" applyProtection="0"/>
  </cellStyleXfs>
  <cellXfs count="136">
    <xf numFmtId="0" fontId="0" fillId="0" borderId="0" xfId="0"/>
    <xf numFmtId="0" fontId="3" fillId="2" borderId="0" xfId="0" applyFont="1" applyFill="1"/>
    <xf numFmtId="0" fontId="6" fillId="2" borderId="0" xfId="0" applyFont="1" applyFill="1" applyAlignment="1">
      <alignment horizontal="center"/>
    </xf>
    <xf numFmtId="0" fontId="5" fillId="2" borderId="0" xfId="0" applyFont="1" applyFill="1"/>
    <xf numFmtId="0" fontId="3" fillId="2" borderId="0" xfId="0" applyFont="1" applyFill="1" applyAlignment="1">
      <alignment horizontal="center"/>
    </xf>
    <xf numFmtId="0" fontId="6" fillId="2" borderId="1" xfId="0" applyFont="1" applyFill="1" applyBorder="1" applyAlignment="1">
      <alignment horizontal="center" wrapText="1"/>
    </xf>
    <xf numFmtId="0" fontId="6" fillId="2" borderId="1" xfId="0" applyFont="1" applyFill="1" applyBorder="1" applyAlignment="1">
      <alignment wrapText="1"/>
    </xf>
    <xf numFmtId="0" fontId="2" fillId="2" borderId="1" xfId="0" applyFont="1" applyFill="1" applyBorder="1"/>
    <xf numFmtId="0" fontId="4" fillId="2" borderId="1" xfId="0" applyFont="1" applyFill="1" applyBorder="1" applyAlignment="1">
      <alignment horizontal="center" wrapText="1"/>
    </xf>
    <xf numFmtId="0" fontId="4" fillId="2" borderId="1" xfId="0" applyFont="1" applyFill="1" applyBorder="1" applyAlignment="1">
      <alignment wrapText="1"/>
    </xf>
    <xf numFmtId="0" fontId="5" fillId="2" borderId="1" xfId="0" applyFont="1" applyFill="1" applyBorder="1" applyAlignment="1">
      <alignment horizontal="center" wrapText="1"/>
    </xf>
    <xf numFmtId="0" fontId="5" fillId="2" borderId="1" xfId="0" applyFont="1" applyFill="1" applyBorder="1" applyAlignment="1">
      <alignment wrapText="1"/>
    </xf>
    <xf numFmtId="0" fontId="2" fillId="2" borderId="1" xfId="0" applyFont="1" applyFill="1" applyBorder="1" applyAlignment="1">
      <alignment wrapText="1"/>
    </xf>
    <xf numFmtId="0" fontId="8" fillId="2" borderId="1" xfId="0" applyFont="1" applyFill="1" applyBorder="1" applyAlignment="1">
      <alignment wrapText="1"/>
    </xf>
    <xf numFmtId="0" fontId="11" fillId="2" borderId="1" xfId="0" applyFont="1" applyFill="1" applyBorder="1" applyAlignment="1">
      <alignment wrapText="1"/>
    </xf>
    <xf numFmtId="0" fontId="4" fillId="2" borderId="1" xfId="0" applyFont="1" applyFill="1" applyBorder="1" applyAlignment="1">
      <alignment horizontal="right" wrapText="1"/>
    </xf>
    <xf numFmtId="0" fontId="16" fillId="0" borderId="0" xfId="0" applyFont="1"/>
    <xf numFmtId="0" fontId="19" fillId="2" borderId="1" xfId="0" applyFont="1" applyFill="1" applyBorder="1" applyAlignment="1">
      <alignment wrapText="1"/>
    </xf>
    <xf numFmtId="3" fontId="9" fillId="2" borderId="1" xfId="0" applyNumberFormat="1" applyFont="1" applyFill="1" applyBorder="1" applyAlignment="1">
      <alignment horizontal="right"/>
    </xf>
    <xf numFmtId="3" fontId="2" fillId="0" borderId="1" xfId="0" applyNumberFormat="1" applyFont="1" applyBorder="1"/>
    <xf numFmtId="0" fontId="0" fillId="0" borderId="1" xfId="0" applyBorder="1"/>
    <xf numFmtId="0" fontId="6" fillId="2" borderId="1" xfId="0" applyFont="1" applyFill="1" applyBorder="1" applyAlignment="1">
      <alignment horizontal="center" wrapText="1"/>
    </xf>
    <xf numFmtId="0" fontId="6" fillId="2" borderId="0" xfId="0" applyFont="1" applyFill="1" applyAlignment="1">
      <alignment horizontal="center"/>
    </xf>
    <xf numFmtId="3" fontId="14" fillId="2" borderId="1" xfId="0" applyNumberFormat="1" applyFont="1" applyFill="1" applyBorder="1" applyAlignment="1">
      <alignment horizontal="right" wrapText="1"/>
    </xf>
    <xf numFmtId="3" fontId="4" fillId="2" borderId="1" xfId="0" applyNumberFormat="1" applyFont="1" applyFill="1" applyBorder="1" applyAlignment="1">
      <alignment horizontal="right" wrapText="1"/>
    </xf>
    <xf numFmtId="3" fontId="3" fillId="2" borderId="1" xfId="0" applyNumberFormat="1" applyFont="1" applyFill="1" applyBorder="1" applyAlignment="1">
      <alignment horizontal="right" wrapText="1"/>
    </xf>
    <xf numFmtId="3" fontId="4" fillId="2" borderId="1" xfId="0" applyNumberFormat="1" applyFont="1" applyFill="1" applyBorder="1" applyAlignment="1">
      <alignment horizontal="center" wrapText="1"/>
    </xf>
    <xf numFmtId="3" fontId="2" fillId="2" borderId="1" xfId="0" applyNumberFormat="1" applyFont="1" applyFill="1" applyBorder="1" applyAlignment="1">
      <alignment wrapText="1"/>
    </xf>
    <xf numFmtId="2" fontId="0" fillId="0" borderId="4" xfId="0" applyNumberFormat="1" applyBorder="1"/>
    <xf numFmtId="0" fontId="22" fillId="0" borderId="0" xfId="0" applyFont="1"/>
    <xf numFmtId="0" fontId="22" fillId="0" borderId="0" xfId="0" applyFont="1" applyAlignment="1">
      <alignment horizontal="center"/>
    </xf>
    <xf numFmtId="2" fontId="22" fillId="0" borderId="0" xfId="0" applyNumberFormat="1" applyFont="1" applyFill="1" applyBorder="1" applyAlignment="1">
      <alignment horizontal="center"/>
    </xf>
    <xf numFmtId="0" fontId="16" fillId="0" borderId="4" xfId="0" applyFont="1" applyBorder="1"/>
    <xf numFmtId="0" fontId="16" fillId="0" borderId="4" xfId="0" applyFont="1" applyBorder="1" applyAlignment="1">
      <alignment horizontal="center" vertical="justify"/>
    </xf>
    <xf numFmtId="0" fontId="16" fillId="0" borderId="4" xfId="0" applyFont="1" applyBorder="1" applyAlignment="1">
      <alignment horizontal="center"/>
    </xf>
    <xf numFmtId="3" fontId="21" fillId="0" borderId="4" xfId="0" applyNumberFormat="1" applyFont="1" applyBorder="1"/>
    <xf numFmtId="2" fontId="21" fillId="0" borderId="4" xfId="0" applyNumberFormat="1" applyFont="1" applyBorder="1"/>
    <xf numFmtId="0" fontId="6" fillId="2" borderId="0" xfId="0" applyFont="1" applyFill="1" applyAlignment="1">
      <alignment horizontal="center"/>
    </xf>
    <xf numFmtId="0" fontId="3" fillId="2" borderId="0" xfId="0" applyFont="1" applyFill="1"/>
    <xf numFmtId="0" fontId="3" fillId="2" borderId="0" xfId="0" applyFont="1" applyFill="1" applyAlignment="1">
      <alignment horizontal="center"/>
    </xf>
    <xf numFmtId="0" fontId="6" fillId="2" borderId="0" xfId="0" applyFont="1" applyFill="1" applyBorder="1" applyAlignment="1">
      <alignment vertical="top" wrapText="1"/>
    </xf>
    <xf numFmtId="0" fontId="22" fillId="0" borderId="0" xfId="0" applyFont="1" applyAlignment="1">
      <alignment horizontal="center"/>
    </xf>
    <xf numFmtId="2" fontId="21" fillId="0" borderId="4" xfId="0" applyNumberFormat="1" applyFont="1" applyBorder="1" applyAlignment="1">
      <alignment horizontal="center" vertical="justify"/>
    </xf>
    <xf numFmtId="0" fontId="23" fillId="0" borderId="0" xfId="0" applyFont="1"/>
    <xf numFmtId="0" fontId="25" fillId="0" borderId="0" xfId="0" applyFont="1"/>
    <xf numFmtId="0" fontId="32" fillId="0" borderId="0" xfId="0" applyFont="1" applyAlignment="1">
      <alignment horizontal="center"/>
    </xf>
    <xf numFmtId="0" fontId="25" fillId="0" borderId="4" xfId="0" applyFont="1" applyBorder="1" applyAlignment="1">
      <alignment horizontal="center" vertical="center" wrapText="1"/>
    </xf>
    <xf numFmtId="0" fontId="25" fillId="0" borderId="4" xfId="0" applyFont="1" applyBorder="1" applyAlignment="1">
      <alignment horizontal="center" vertical="center"/>
    </xf>
    <xf numFmtId="0" fontId="32" fillId="0" borderId="5" xfId="0" applyFont="1" applyBorder="1" applyAlignment="1">
      <alignment horizontal="center" vertical="center"/>
    </xf>
    <xf numFmtId="0" fontId="25" fillId="0" borderId="4" xfId="0" applyFont="1" applyBorder="1" applyAlignment="1">
      <alignment horizontal="center"/>
    </xf>
    <xf numFmtId="0" fontId="25" fillId="0" borderId="4" xfId="0" applyFont="1" applyBorder="1" applyAlignment="1">
      <alignment wrapText="1"/>
    </xf>
    <xf numFmtId="0" fontId="28" fillId="0" borderId="4" xfId="0" applyFont="1" applyBorder="1" applyAlignment="1">
      <alignment horizontal="center"/>
    </xf>
    <xf numFmtId="0" fontId="33" fillId="0" borderId="4" xfId="0" applyFont="1" applyBorder="1" applyAlignment="1">
      <alignment horizontal="center"/>
    </xf>
    <xf numFmtId="1" fontId="33" fillId="0" borderId="4" xfId="0" applyNumberFormat="1" applyFont="1" applyBorder="1" applyAlignment="1">
      <alignment horizontal="center"/>
    </xf>
    <xf numFmtId="0" fontId="33" fillId="0" borderId="4" xfId="0" applyFont="1" applyBorder="1" applyAlignment="1">
      <alignment horizontal="right"/>
    </xf>
    <xf numFmtId="0" fontId="25" fillId="0" borderId="4" xfId="0" applyFont="1" applyBorder="1" applyAlignment="1">
      <alignment vertical="top" wrapText="1"/>
    </xf>
    <xf numFmtId="0" fontId="32" fillId="0" borderId="4" xfId="0" applyFont="1" applyBorder="1"/>
    <xf numFmtId="0" fontId="32" fillId="0" borderId="4" xfId="0" applyFont="1" applyBorder="1" applyAlignment="1">
      <alignment horizontal="center"/>
    </xf>
    <xf numFmtId="0" fontId="32" fillId="0" borderId="4" xfId="0" applyFont="1" applyBorder="1" applyAlignment="1">
      <alignment wrapText="1"/>
    </xf>
    <xf numFmtId="0" fontId="32" fillId="0" borderId="4" xfId="0" applyFont="1" applyBorder="1" applyAlignment="1">
      <alignment horizontal="justify" vertical="top" wrapText="1"/>
    </xf>
    <xf numFmtId="164" fontId="16" fillId="0" borderId="4" xfId="0" applyNumberFormat="1" applyFont="1" applyBorder="1"/>
    <xf numFmtId="0" fontId="32" fillId="0" borderId="4" xfId="0" applyFont="1" applyBorder="1" applyAlignment="1">
      <alignment horizontal="right" vertical="top" wrapText="1"/>
    </xf>
    <xf numFmtId="164" fontId="32" fillId="0" borderId="4" xfId="1" applyNumberFormat="1" applyFont="1" applyBorder="1"/>
    <xf numFmtId="164" fontId="32" fillId="0" borderId="4" xfId="0" applyNumberFormat="1" applyFont="1" applyBorder="1"/>
    <xf numFmtId="0" fontId="34" fillId="0" borderId="4" xfId="0" applyFont="1" applyBorder="1" applyAlignment="1">
      <alignment horizontal="center"/>
    </xf>
    <xf numFmtId="0" fontId="35" fillId="0" borderId="4" xfId="0" applyFont="1" applyBorder="1"/>
    <xf numFmtId="164" fontId="35" fillId="0" borderId="4" xfId="1" applyNumberFormat="1" applyFont="1" applyBorder="1"/>
    <xf numFmtId="0" fontId="36" fillId="0" borderId="4" xfId="0" applyFont="1" applyBorder="1" applyAlignment="1">
      <alignment horizontal="center"/>
    </xf>
    <xf numFmtId="0" fontId="37" fillId="0" borderId="4" xfId="0" applyFont="1" applyBorder="1"/>
    <xf numFmtId="3" fontId="39" fillId="3" borderId="4" xfId="5" applyNumberFormat="1" applyFont="1" applyFill="1" applyBorder="1" applyAlignment="1">
      <alignment horizontal="right" wrapText="1"/>
    </xf>
    <xf numFmtId="3" fontId="18" fillId="0" borderId="4" xfId="0" applyNumberFormat="1" applyFont="1" applyBorder="1" applyAlignment="1">
      <alignment horizontal="right"/>
    </xf>
    <xf numFmtId="165" fontId="32" fillId="0" borderId="4" xfId="0" applyNumberFormat="1" applyFont="1" applyBorder="1"/>
    <xf numFmtId="0" fontId="37" fillId="0" borderId="4" xfId="0" applyFont="1" applyBorder="1" applyAlignment="1">
      <alignment horizontal="left" vertical="center" wrapText="1"/>
    </xf>
    <xf numFmtId="3" fontId="20" fillId="0" borderId="4" xfId="0" applyNumberFormat="1" applyFont="1" applyBorder="1" applyAlignment="1">
      <alignment horizontal="right"/>
    </xf>
    <xf numFmtId="0" fontId="2" fillId="0" borderId="4" xfId="0" applyFont="1" applyBorder="1"/>
    <xf numFmtId="164" fontId="37" fillId="0" borderId="4" xfId="1" applyNumberFormat="1" applyFont="1" applyBorder="1"/>
    <xf numFmtId="0" fontId="37" fillId="0" borderId="4" xfId="0" applyFont="1" applyBorder="1" applyAlignment="1">
      <alignment horizontal="left"/>
    </xf>
    <xf numFmtId="3" fontId="2" fillId="0" borderId="4" xfId="0" applyNumberFormat="1" applyFont="1" applyBorder="1"/>
    <xf numFmtId="3" fontId="39" fillId="3" borderId="4" xfId="5" applyNumberFormat="1" applyFont="1" applyFill="1" applyBorder="1" applyAlignment="1">
      <alignment horizontal="right"/>
    </xf>
    <xf numFmtId="3" fontId="37" fillId="0" borderId="4" xfId="1" applyNumberFormat="1" applyFont="1" applyBorder="1"/>
    <xf numFmtId="0" fontId="15" fillId="0" borderId="4" xfId="0" applyFont="1" applyBorder="1" applyAlignment="1">
      <alignment horizontal="left" vertical="center" wrapText="1"/>
    </xf>
    <xf numFmtId="0" fontId="39" fillId="0" borderId="4" xfId="0" applyFont="1" applyBorder="1"/>
    <xf numFmtId="43" fontId="32" fillId="0" borderId="4" xfId="0" applyNumberFormat="1" applyFont="1" applyBorder="1"/>
    <xf numFmtId="164" fontId="15" fillId="0" borderId="4" xfId="1" applyNumberFormat="1" applyFont="1" applyBorder="1"/>
    <xf numFmtId="164" fontId="40" fillId="0" borderId="4" xfId="1" applyNumberFormat="1" applyFont="1" applyBorder="1" applyAlignment="1"/>
    <xf numFmtId="164" fontId="43" fillId="0" borderId="4" xfId="0" applyNumberFormat="1" applyFont="1" applyBorder="1"/>
    <xf numFmtId="3" fontId="12" fillId="0" borderId="1" xfId="0" applyNumberFormat="1" applyFont="1" applyBorder="1" applyAlignment="1">
      <alignment horizontal="right"/>
    </xf>
    <xf numFmtId="3" fontId="10" fillId="2" borderId="1" xfId="0" applyNumberFormat="1" applyFont="1" applyFill="1" applyBorder="1" applyAlignment="1">
      <alignment horizontal="right"/>
    </xf>
    <xf numFmtId="0" fontId="8" fillId="2" borderId="4" xfId="0" applyFont="1" applyFill="1" applyBorder="1" applyAlignment="1">
      <alignment wrapText="1"/>
    </xf>
    <xf numFmtId="2" fontId="19" fillId="2" borderId="4" xfId="0" applyNumberFormat="1" applyFont="1" applyFill="1" applyBorder="1" applyAlignment="1">
      <alignment wrapText="1"/>
    </xf>
    <xf numFmtId="3" fontId="11" fillId="0" borderId="4" xfId="0" applyNumberFormat="1" applyFont="1" applyBorder="1"/>
    <xf numFmtId="0" fontId="7" fillId="2" borderId="8" xfId="0" applyFont="1" applyFill="1" applyBorder="1"/>
    <xf numFmtId="0" fontId="2" fillId="2" borderId="8" xfId="0" applyFont="1" applyFill="1" applyBorder="1"/>
    <xf numFmtId="3" fontId="9" fillId="2" borderId="8" xfId="0" applyNumberFormat="1" applyFont="1" applyFill="1" applyBorder="1" applyAlignment="1">
      <alignment horizontal="right"/>
    </xf>
    <xf numFmtId="3" fontId="2" fillId="0" borderId="8" xfId="0" applyNumberFormat="1" applyFont="1" applyBorder="1"/>
    <xf numFmtId="3" fontId="12" fillId="0" borderId="8" xfId="0" applyNumberFormat="1" applyFont="1" applyBorder="1" applyAlignment="1">
      <alignment horizontal="right"/>
    </xf>
    <xf numFmtId="3" fontId="10" fillId="2" borderId="8" xfId="0" applyNumberFormat="1" applyFont="1" applyFill="1" applyBorder="1" applyAlignment="1">
      <alignment horizontal="right"/>
    </xf>
    <xf numFmtId="0" fontId="0" fillId="0" borderId="8" xfId="0" applyBorder="1"/>
    <xf numFmtId="3" fontId="11" fillId="0" borderId="8" xfId="0" applyNumberFormat="1" applyFont="1" applyBorder="1"/>
    <xf numFmtId="0" fontId="0" fillId="0" borderId="5" xfId="0" applyBorder="1"/>
    <xf numFmtId="0" fontId="0" fillId="0" borderId="3" xfId="0" applyBorder="1"/>
    <xf numFmtId="0" fontId="0" fillId="0" borderId="4" xfId="0" applyBorder="1"/>
    <xf numFmtId="164" fontId="16" fillId="0" borderId="4" xfId="0" applyNumberFormat="1" applyFont="1" applyBorder="1" applyAlignment="1">
      <alignment horizontal="center" vertical="top" wrapText="1"/>
    </xf>
    <xf numFmtId="164" fontId="43" fillId="0" borderId="4" xfId="1" applyNumberFormat="1" applyFont="1" applyBorder="1"/>
    <xf numFmtId="0" fontId="4" fillId="2" borderId="0" xfId="0" applyFont="1" applyFill="1" applyAlignment="1">
      <alignment horizontal="center"/>
    </xf>
    <xf numFmtId="0" fontId="13" fillId="2" borderId="0" xfId="0" applyFont="1" applyFill="1" applyBorder="1" applyAlignment="1">
      <alignment horizontal="right" wrapText="1"/>
    </xf>
    <xf numFmtId="0" fontId="13" fillId="2" borderId="0" xfId="0" applyFont="1" applyFill="1" applyAlignment="1">
      <alignment horizontal="center" wrapText="1"/>
    </xf>
    <xf numFmtId="0" fontId="6" fillId="2" borderId="0" xfId="0" applyFont="1" applyFill="1" applyAlignment="1">
      <alignment vertical="top" wrapText="1"/>
    </xf>
    <xf numFmtId="0" fontId="6" fillId="2" borderId="0" xfId="0" applyFont="1" applyFill="1" applyAlignment="1">
      <alignment horizontal="center" wrapText="1"/>
    </xf>
    <xf numFmtId="0" fontId="4" fillId="2" borderId="0" xfId="0" applyFont="1" applyFill="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0" fillId="0" borderId="9" xfId="0" applyBorder="1" applyAlignment="1">
      <alignment horizontal="center"/>
    </xf>
    <xf numFmtId="0" fontId="0" fillId="0" borderId="2" xfId="0" applyBorder="1" applyAlignment="1">
      <alignment horizontal="center"/>
    </xf>
    <xf numFmtId="0" fontId="6" fillId="2" borderId="1" xfId="0" applyFont="1" applyFill="1" applyBorder="1" applyAlignment="1">
      <alignment horizontal="center" wrapText="1"/>
    </xf>
    <xf numFmtId="0" fontId="6" fillId="2" borderId="0" xfId="0" applyFont="1" applyFill="1" applyBorder="1" applyAlignment="1">
      <alignment vertical="top" wrapText="1"/>
    </xf>
    <xf numFmtId="0" fontId="4" fillId="2" borderId="5" xfId="0" applyFont="1" applyFill="1" applyBorder="1" applyAlignment="1">
      <alignment horizontal="right"/>
    </xf>
    <xf numFmtId="0" fontId="4" fillId="2" borderId="7" xfId="0" applyFont="1" applyFill="1" applyBorder="1" applyAlignment="1">
      <alignment horizontal="right"/>
    </xf>
    <xf numFmtId="0" fontId="16" fillId="0" borderId="4" xfId="0" applyFont="1" applyBorder="1" applyAlignment="1">
      <alignment horizontal="center"/>
    </xf>
    <xf numFmtId="0" fontId="16" fillId="0" borderId="4" xfId="0" applyFont="1" applyBorder="1" applyAlignment="1">
      <alignment horizontal="center" vertical="justify"/>
    </xf>
    <xf numFmtId="0" fontId="22" fillId="0" borderId="0" xfId="0" applyFont="1" applyAlignment="1">
      <alignment horizontal="center"/>
    </xf>
    <xf numFmtId="0" fontId="33" fillId="0" borderId="3" xfId="0" applyFont="1" applyBorder="1" applyAlignment="1">
      <alignment horizontal="center"/>
    </xf>
    <xf numFmtId="3" fontId="20" fillId="0" borderId="4" xfId="0" applyNumberFormat="1" applyFont="1" applyBorder="1" applyAlignment="1">
      <alignment horizontal="right"/>
    </xf>
    <xf numFmtId="2" fontId="22" fillId="0" borderId="0" xfId="0" applyNumberFormat="1" applyFont="1" applyFill="1" applyBorder="1" applyAlignment="1">
      <alignment horizontal="center"/>
    </xf>
    <xf numFmtId="0" fontId="29" fillId="0" borderId="0" xfId="0" applyFont="1" applyAlignment="1">
      <alignment horizontal="center"/>
    </xf>
    <xf numFmtId="0" fontId="30" fillId="0" borderId="0" xfId="0" applyFont="1" applyAlignment="1">
      <alignment horizontal="center"/>
    </xf>
    <xf numFmtId="0" fontId="31" fillId="0" borderId="0" xfId="0" applyFont="1" applyAlignment="1">
      <alignment horizontal="left" wrapText="1"/>
    </xf>
    <xf numFmtId="0" fontId="31" fillId="0" borderId="0" xfId="0" applyFont="1" applyAlignment="1">
      <alignment horizontal="left"/>
    </xf>
    <xf numFmtId="0" fontId="31" fillId="0" borderId="0" xfId="0" applyFont="1" applyAlignment="1">
      <alignment horizontal="left" vertical="center" wrapText="1"/>
    </xf>
    <xf numFmtId="0" fontId="31" fillId="0" borderId="0" xfId="0" applyFont="1" applyAlignment="1">
      <alignment horizontal="left" vertical="center"/>
    </xf>
    <xf numFmtId="0" fontId="31" fillId="0" borderId="0" xfId="0" applyFont="1" applyAlignment="1">
      <alignment horizontal="center" vertical="center" wrapText="1"/>
    </xf>
    <xf numFmtId="0" fontId="24" fillId="0" borderId="0" xfId="0" applyFont="1" applyAlignment="1">
      <alignment horizontal="center"/>
    </xf>
    <xf numFmtId="0" fontId="25" fillId="0" borderId="0" xfId="0" applyFont="1"/>
    <xf numFmtId="0" fontId="26" fillId="0" borderId="0" xfId="0" applyFont="1" applyAlignment="1">
      <alignment horizontal="center"/>
    </xf>
    <xf numFmtId="0" fontId="27" fillId="0" borderId="0" xfId="0" applyFont="1" applyAlignment="1">
      <alignment horizontal="center"/>
    </xf>
    <xf numFmtId="0" fontId="28" fillId="0" borderId="0" xfId="0" applyFont="1" applyAlignment="1">
      <alignment horizontal="center"/>
    </xf>
  </cellXfs>
  <cellStyles count="6">
    <cellStyle name="Comma" xfId="1" builtinId="3"/>
    <cellStyle name="Comma 2" xfId="5"/>
    <cellStyle name="Normal" xfId="0" builtinId="0"/>
    <cellStyle name="Normal 3" xfId="2"/>
    <cellStyle name="Normal 4" xfId="3"/>
    <cellStyle name="Normal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324350" y="708660"/>
          <a:ext cx="20078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ownloads\C&#244;ng%20khai%20tr&#432;&#7901;ng%20ti&#7875;u%20h&#7885;c%20%20HQ%20-%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431;NG%20&#272;&#7840;O\C&#212;NG%20KHAI%20TT%2061\NAM%202018\CONG%20KHAI%2061%20CHU&#7848;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2 đầu năm"/>
      <sheetName val="B2 Đ1"/>
      <sheetName val="B2 Đ2"/>
      <sheetName val="B2 Đ3"/>
      <sheetName val="B2 Đ4"/>
      <sheetName val="Biểu 3 Q1"/>
      <sheetName val="Bieu 3 Q2"/>
      <sheetName val="Bieu 3 Q3"/>
      <sheetName val="Bieu 3 Q4"/>
      <sheetName val="Bieu 4 "/>
    </sheetNames>
    <sheetDataSet>
      <sheetData sheetId="0"/>
      <sheetData sheetId="1"/>
      <sheetData sheetId="2"/>
      <sheetData sheetId="3"/>
      <sheetData sheetId="4"/>
      <sheetData sheetId="5">
        <row r="22">
          <cell r="D22">
            <v>925355594</v>
          </cell>
        </row>
      </sheetData>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ểu 2"/>
      <sheetName val="B2 BS Đ1"/>
      <sheetName val="B2 BS Đ2"/>
      <sheetName val="B2 BS Đ3"/>
      <sheetName val="Biểu 3 Q1"/>
      <sheetName val="Biểu 3 Q2"/>
      <sheetName val="Biểu 3 Q3"/>
      <sheetName val="Biểu 3 Q4"/>
      <sheetName val="Bieu 4 "/>
    </sheetNames>
    <sheetDataSet>
      <sheetData sheetId="0" refreshError="1"/>
      <sheetData sheetId="1" refreshError="1"/>
      <sheetData sheetId="2" refreshError="1"/>
      <sheetData sheetId="3" refreshError="1"/>
      <sheetData sheetId="4" refreshError="1">
        <row r="28">
          <cell r="D28">
            <v>273679408</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tabSelected="1" workbookViewId="0">
      <selection activeCell="J21" sqref="J21"/>
    </sheetView>
  </sheetViews>
  <sheetFormatPr defaultRowHeight="15.75" x14ac:dyDescent="0.25"/>
  <cols>
    <col min="1" max="1" width="4.25" customWidth="1"/>
    <col min="2" max="2" width="57.75" customWidth="1"/>
    <col min="3" max="3" width="25.75" customWidth="1"/>
  </cols>
  <sheetData>
    <row r="1" spans="1:3" ht="39.75" customHeight="1" x14ac:dyDescent="0.25">
      <c r="A1" s="106" t="s">
        <v>57</v>
      </c>
      <c r="B1" s="106"/>
      <c r="C1" s="106"/>
    </row>
    <row r="2" spans="1:3" ht="33" customHeight="1" x14ac:dyDescent="0.25">
      <c r="A2" s="107" t="s">
        <v>65</v>
      </c>
      <c r="B2" s="107"/>
      <c r="C2" s="107"/>
    </row>
    <row r="3" spans="1:3" ht="16.5" customHeight="1" x14ac:dyDescent="0.25">
      <c r="A3" s="107" t="s">
        <v>0</v>
      </c>
      <c r="B3" s="107"/>
      <c r="C3" s="107"/>
    </row>
    <row r="4" spans="1:3" ht="49.5" customHeight="1" x14ac:dyDescent="0.25">
      <c r="A4" s="108" t="s">
        <v>130</v>
      </c>
      <c r="B4" s="108"/>
      <c r="C4" s="108"/>
    </row>
    <row r="5" spans="1:3" ht="33" customHeight="1" x14ac:dyDescent="0.25">
      <c r="A5" s="109" t="s">
        <v>31</v>
      </c>
      <c r="B5" s="109"/>
      <c r="C5" s="109"/>
    </row>
    <row r="6" spans="1:3" ht="16.5" x14ac:dyDescent="0.25">
      <c r="A6" s="105" t="s">
        <v>32</v>
      </c>
      <c r="B6" s="105"/>
      <c r="C6" s="105"/>
    </row>
    <row r="7" spans="1:3" ht="33" x14ac:dyDescent="0.25">
      <c r="A7" s="5" t="s">
        <v>2</v>
      </c>
      <c r="B7" s="5" t="s">
        <v>3</v>
      </c>
      <c r="C7" s="5" t="s">
        <v>33</v>
      </c>
    </row>
    <row r="8" spans="1:3" ht="16.5" x14ac:dyDescent="0.25">
      <c r="A8" s="5" t="s">
        <v>4</v>
      </c>
      <c r="B8" s="6" t="s">
        <v>34</v>
      </c>
      <c r="C8" s="12"/>
    </row>
    <row r="9" spans="1:3" ht="16.5" x14ac:dyDescent="0.25">
      <c r="A9" s="5">
        <v>1</v>
      </c>
      <c r="B9" s="6" t="s">
        <v>35</v>
      </c>
      <c r="C9" s="12"/>
    </row>
    <row r="10" spans="1:3" ht="16.5" x14ac:dyDescent="0.25">
      <c r="A10" s="8" t="s">
        <v>36</v>
      </c>
      <c r="B10" s="9" t="s">
        <v>37</v>
      </c>
      <c r="C10" s="12"/>
    </row>
    <row r="11" spans="1:3" ht="16.5" x14ac:dyDescent="0.25">
      <c r="A11" s="8" t="s">
        <v>8</v>
      </c>
      <c r="B11" s="9" t="s">
        <v>38</v>
      </c>
      <c r="C11" s="12"/>
    </row>
    <row r="12" spans="1:3" ht="16.5" x14ac:dyDescent="0.25">
      <c r="A12" s="5">
        <v>2</v>
      </c>
      <c r="B12" s="6" t="s">
        <v>39</v>
      </c>
      <c r="C12" s="12"/>
    </row>
    <row r="13" spans="1:3" ht="16.5" x14ac:dyDescent="0.25">
      <c r="A13" s="8" t="s">
        <v>40</v>
      </c>
      <c r="B13" s="9" t="s">
        <v>41</v>
      </c>
      <c r="C13" s="15"/>
    </row>
    <row r="14" spans="1:3" ht="16.5" x14ac:dyDescent="0.25">
      <c r="A14" s="8" t="s">
        <v>42</v>
      </c>
      <c r="B14" s="9" t="s">
        <v>23</v>
      </c>
      <c r="C14" s="15"/>
    </row>
    <row r="15" spans="1:3" ht="16.5" x14ac:dyDescent="0.25">
      <c r="A15" s="8" t="s">
        <v>10</v>
      </c>
      <c r="B15" s="9" t="s">
        <v>43</v>
      </c>
      <c r="C15" s="15"/>
    </row>
    <row r="16" spans="1:3" ht="16.5" x14ac:dyDescent="0.25">
      <c r="A16" s="8" t="s">
        <v>21</v>
      </c>
      <c r="B16" s="9" t="s">
        <v>44</v>
      </c>
      <c r="C16" s="15"/>
    </row>
    <row r="17" spans="1:4" ht="16.5" x14ac:dyDescent="0.25">
      <c r="A17" s="5">
        <v>3</v>
      </c>
      <c r="B17" s="6" t="s">
        <v>45</v>
      </c>
      <c r="C17" s="5"/>
    </row>
    <row r="18" spans="1:4" ht="16.5" x14ac:dyDescent="0.25">
      <c r="A18" s="8" t="s">
        <v>26</v>
      </c>
      <c r="B18" s="9" t="s">
        <v>46</v>
      </c>
      <c r="C18" s="8"/>
    </row>
    <row r="19" spans="1:4" ht="16.5" x14ac:dyDescent="0.25">
      <c r="A19" s="8" t="s">
        <v>28</v>
      </c>
      <c r="B19" s="9" t="s">
        <v>41</v>
      </c>
      <c r="C19" s="8"/>
    </row>
    <row r="20" spans="1:4" ht="16.5" x14ac:dyDescent="0.25">
      <c r="A20" s="5" t="s">
        <v>22</v>
      </c>
      <c r="B20" s="6" t="s">
        <v>47</v>
      </c>
      <c r="C20" s="23">
        <f>C22</f>
        <v>5025000000</v>
      </c>
    </row>
    <row r="21" spans="1:4" ht="16.5" x14ac:dyDescent="0.25">
      <c r="A21" s="8">
        <v>1</v>
      </c>
      <c r="B21" s="9" t="s">
        <v>23</v>
      </c>
      <c r="C21" s="24"/>
    </row>
    <row r="22" spans="1:4" ht="16.5" x14ac:dyDescent="0.25">
      <c r="A22" s="8" t="s">
        <v>36</v>
      </c>
      <c r="B22" s="9" t="s">
        <v>43</v>
      </c>
      <c r="C22" s="25">
        <v>5025000000</v>
      </c>
    </row>
    <row r="23" spans="1:4" ht="16.5" x14ac:dyDescent="0.25">
      <c r="A23" s="8" t="s">
        <v>8</v>
      </c>
      <c r="B23" s="9" t="s">
        <v>44</v>
      </c>
      <c r="C23" s="24"/>
    </row>
    <row r="24" spans="1:4" ht="16.5" x14ac:dyDescent="0.25">
      <c r="A24" s="8">
        <v>2</v>
      </c>
      <c r="B24" s="9" t="s">
        <v>24</v>
      </c>
      <c r="C24" s="26"/>
    </row>
    <row r="25" spans="1:4" ht="16.5" x14ac:dyDescent="0.25">
      <c r="A25" s="8" t="s">
        <v>40</v>
      </c>
      <c r="B25" s="9" t="s">
        <v>48</v>
      </c>
      <c r="C25" s="26"/>
    </row>
    <row r="26" spans="1:4" ht="16.5" x14ac:dyDescent="0.25">
      <c r="A26" s="8" t="s">
        <v>49</v>
      </c>
      <c r="B26" s="9" t="s">
        <v>29</v>
      </c>
      <c r="C26" s="26"/>
    </row>
    <row r="27" spans="1:4" ht="16.5" x14ac:dyDescent="0.25">
      <c r="A27" s="5">
        <v>3</v>
      </c>
      <c r="B27" s="6" t="s">
        <v>25</v>
      </c>
      <c r="C27" s="27"/>
    </row>
    <row r="28" spans="1:4" ht="16.5" x14ac:dyDescent="0.25">
      <c r="A28" s="8" t="s">
        <v>26</v>
      </c>
      <c r="B28" s="9" t="s">
        <v>27</v>
      </c>
      <c r="C28" s="25">
        <v>5025000000</v>
      </c>
    </row>
    <row r="29" spans="1:4" ht="16.5" x14ac:dyDescent="0.25">
      <c r="A29" s="8" t="s">
        <v>28</v>
      </c>
      <c r="B29" s="9" t="s">
        <v>29</v>
      </c>
      <c r="C29" s="12"/>
    </row>
    <row r="30" spans="1:4" ht="16.5" x14ac:dyDescent="0.25">
      <c r="A30" s="8" t="s">
        <v>50</v>
      </c>
      <c r="B30" s="9" t="s">
        <v>51</v>
      </c>
      <c r="C30" s="12"/>
    </row>
    <row r="31" spans="1:4" ht="24" customHeight="1" x14ac:dyDescent="0.25">
      <c r="A31" s="4"/>
      <c r="B31" s="104" t="s">
        <v>131</v>
      </c>
      <c r="C31" s="104"/>
      <c r="D31" s="104"/>
    </row>
    <row r="32" spans="1:4" ht="16.5" x14ac:dyDescent="0.25">
      <c r="A32" s="4"/>
      <c r="B32" s="1"/>
      <c r="C32" s="2" t="s">
        <v>30</v>
      </c>
    </row>
    <row r="33" spans="1:3" ht="16.5" x14ac:dyDescent="0.25">
      <c r="A33" s="39"/>
      <c r="B33" s="38"/>
      <c r="C33" s="37"/>
    </row>
    <row r="34" spans="1:3" ht="16.5" x14ac:dyDescent="0.25">
      <c r="A34" s="39"/>
      <c r="B34" s="38"/>
      <c r="C34" s="37"/>
    </row>
    <row r="35" spans="1:3" x14ac:dyDescent="0.25">
      <c r="A35" s="4"/>
      <c r="B35" s="1"/>
      <c r="C35" s="4"/>
    </row>
    <row r="36" spans="1:3" x14ac:dyDescent="0.25">
      <c r="A36" s="4"/>
      <c r="B36" s="1"/>
      <c r="C36" s="4"/>
    </row>
    <row r="37" spans="1:3" x14ac:dyDescent="0.25">
      <c r="A37" s="4"/>
      <c r="B37" s="1"/>
      <c r="C37" s="4"/>
    </row>
    <row r="38" spans="1:3" ht="16.5" x14ac:dyDescent="0.25">
      <c r="A38" s="4"/>
      <c r="B38" s="1"/>
      <c r="C38" s="22" t="s">
        <v>58</v>
      </c>
    </row>
    <row r="39" spans="1:3" x14ac:dyDescent="0.25">
      <c r="A39" s="4"/>
      <c r="B39" s="1"/>
      <c r="C39" s="1"/>
    </row>
  </sheetData>
  <mergeCells count="7">
    <mergeCell ref="B31:D31"/>
    <mergeCell ref="A6:C6"/>
    <mergeCell ref="A1:C1"/>
    <mergeCell ref="A2:C2"/>
    <mergeCell ref="A3:C3"/>
    <mergeCell ref="A4:C4"/>
    <mergeCell ref="A5:C5"/>
  </mergeCells>
  <pageMargins left="0.52" right="0.19" top="0.35" bottom="0.31"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workbookViewId="0">
      <selection activeCell="B42" sqref="B42"/>
    </sheetView>
  </sheetViews>
  <sheetFormatPr defaultRowHeight="15.75" x14ac:dyDescent="0.25"/>
  <cols>
    <col min="1" max="1" width="6" customWidth="1"/>
    <col min="2" max="2" width="39.75" customWidth="1"/>
    <col min="3" max="3" width="18.75" customWidth="1"/>
    <col min="4" max="4" width="24.5" customWidth="1"/>
    <col min="5" max="5" width="14.375" customWidth="1"/>
  </cols>
  <sheetData>
    <row r="1" spans="1:5" ht="16.5" x14ac:dyDescent="0.25">
      <c r="A1" s="115" t="s">
        <v>59</v>
      </c>
      <c r="B1" s="115"/>
      <c r="C1" s="115"/>
      <c r="D1" s="115"/>
    </row>
    <row r="2" spans="1:5" ht="16.5" x14ac:dyDescent="0.25">
      <c r="A2" s="115" t="s">
        <v>52</v>
      </c>
      <c r="B2" s="115"/>
      <c r="C2" s="115"/>
      <c r="D2" s="115"/>
    </row>
    <row r="3" spans="1:5" ht="16.5" x14ac:dyDescent="0.25">
      <c r="A3" s="40"/>
      <c r="B3" s="40"/>
      <c r="C3" s="40"/>
      <c r="D3" s="40"/>
    </row>
    <row r="4" spans="1:5" ht="16.899999999999999" customHeight="1" x14ac:dyDescent="0.25">
      <c r="A4" s="108" t="s">
        <v>126</v>
      </c>
      <c r="B4" s="108"/>
      <c r="C4" s="108"/>
      <c r="D4" s="108"/>
      <c r="E4" s="108"/>
    </row>
    <row r="5" spans="1:5" ht="16.5" x14ac:dyDescent="0.25">
      <c r="A5" s="40"/>
      <c r="B5" s="40"/>
      <c r="C5" s="40"/>
      <c r="D5" s="40"/>
    </row>
    <row r="6" spans="1:5" ht="16.5" x14ac:dyDescent="0.25">
      <c r="A6" s="116" t="s">
        <v>1</v>
      </c>
      <c r="B6" s="116"/>
      <c r="C6" s="116"/>
      <c r="D6" s="117"/>
      <c r="E6" s="100"/>
    </row>
    <row r="7" spans="1:5" x14ac:dyDescent="0.25">
      <c r="A7" s="114" t="s">
        <v>2</v>
      </c>
      <c r="B7" s="114" t="s">
        <v>3</v>
      </c>
      <c r="C7" s="114" t="s">
        <v>53</v>
      </c>
      <c r="D7" s="110" t="s">
        <v>127</v>
      </c>
      <c r="E7" s="112" t="s">
        <v>129</v>
      </c>
    </row>
    <row r="8" spans="1:5" x14ac:dyDescent="0.25">
      <c r="A8" s="114"/>
      <c r="B8" s="114"/>
      <c r="C8" s="114"/>
      <c r="D8" s="111"/>
      <c r="E8" s="113"/>
    </row>
    <row r="9" spans="1:5" ht="21" customHeight="1" x14ac:dyDescent="0.25">
      <c r="A9" s="21" t="s">
        <v>4</v>
      </c>
      <c r="B9" s="6" t="s">
        <v>5</v>
      </c>
      <c r="C9" s="7"/>
      <c r="D9" s="91"/>
      <c r="E9" s="101"/>
    </row>
    <row r="10" spans="1:5" ht="21" customHeight="1" x14ac:dyDescent="0.25">
      <c r="A10" s="21" t="s">
        <v>6</v>
      </c>
      <c r="B10" s="6" t="s">
        <v>7</v>
      </c>
      <c r="C10" s="7"/>
      <c r="D10" s="92"/>
      <c r="E10" s="101"/>
    </row>
    <row r="11" spans="1:5" ht="21" customHeight="1" x14ac:dyDescent="0.25">
      <c r="A11" s="8" t="s">
        <v>8</v>
      </c>
      <c r="B11" s="9" t="s">
        <v>9</v>
      </c>
      <c r="C11" s="18">
        <f>SUM(C12:C18)</f>
        <v>708587500</v>
      </c>
      <c r="D11" s="93">
        <f>SUM(D12:D18)</f>
        <v>708587500</v>
      </c>
      <c r="E11" s="101"/>
    </row>
    <row r="12" spans="1:5" ht="21" customHeight="1" x14ac:dyDescent="0.25">
      <c r="A12" s="10" t="s">
        <v>10</v>
      </c>
      <c r="B12" s="17" t="s">
        <v>11</v>
      </c>
      <c r="C12" s="19">
        <v>54274000</v>
      </c>
      <c r="D12" s="94">
        <v>54274000</v>
      </c>
      <c r="E12" s="101"/>
    </row>
    <row r="13" spans="1:5" ht="21" customHeight="1" x14ac:dyDescent="0.25">
      <c r="A13" s="8" t="s">
        <v>12</v>
      </c>
      <c r="B13" s="17" t="s">
        <v>13</v>
      </c>
      <c r="C13" s="86">
        <v>188631000</v>
      </c>
      <c r="D13" s="95">
        <v>188631000</v>
      </c>
      <c r="E13" s="101"/>
    </row>
    <row r="14" spans="1:5" ht="21" customHeight="1" x14ac:dyDescent="0.25">
      <c r="A14" s="10" t="s">
        <v>14</v>
      </c>
      <c r="B14" s="17" t="s">
        <v>15</v>
      </c>
      <c r="C14" s="86">
        <v>90615000</v>
      </c>
      <c r="D14" s="95">
        <v>90615000</v>
      </c>
      <c r="E14" s="101"/>
    </row>
    <row r="15" spans="1:5" ht="21" customHeight="1" x14ac:dyDescent="0.25">
      <c r="A15" s="10" t="s">
        <v>16</v>
      </c>
      <c r="B15" s="17" t="s">
        <v>60</v>
      </c>
      <c r="C15" s="86">
        <v>206346000</v>
      </c>
      <c r="D15" s="95">
        <v>206346000</v>
      </c>
      <c r="E15" s="101"/>
    </row>
    <row r="16" spans="1:5" ht="21" customHeight="1" x14ac:dyDescent="0.25">
      <c r="A16" s="10" t="s">
        <v>17</v>
      </c>
      <c r="B16" s="17" t="s">
        <v>61</v>
      </c>
      <c r="C16" s="19">
        <v>58710000</v>
      </c>
      <c r="D16" s="94">
        <v>58710000</v>
      </c>
      <c r="E16" s="101"/>
    </row>
    <row r="17" spans="1:5" ht="21" customHeight="1" x14ac:dyDescent="0.25">
      <c r="A17" s="10" t="s">
        <v>63</v>
      </c>
      <c r="B17" s="17" t="s">
        <v>62</v>
      </c>
      <c r="C17" s="19">
        <v>26442000</v>
      </c>
      <c r="D17" s="94">
        <v>26442000</v>
      </c>
      <c r="E17" s="101"/>
    </row>
    <row r="18" spans="1:5" ht="21" customHeight="1" x14ac:dyDescent="0.25">
      <c r="A18" s="10" t="s">
        <v>64</v>
      </c>
      <c r="B18" s="11" t="s">
        <v>128</v>
      </c>
      <c r="C18" s="87">
        <v>83569500</v>
      </c>
      <c r="D18" s="96">
        <v>83569500</v>
      </c>
      <c r="E18" s="101"/>
    </row>
    <row r="19" spans="1:5" ht="38.450000000000003" customHeight="1" x14ac:dyDescent="0.25">
      <c r="A19" s="21" t="s">
        <v>18</v>
      </c>
      <c r="B19" s="6" t="s">
        <v>19</v>
      </c>
      <c r="C19" s="20"/>
      <c r="D19" s="97"/>
      <c r="E19" s="101"/>
    </row>
    <row r="20" spans="1:5" ht="21" customHeight="1" x14ac:dyDescent="0.25">
      <c r="A20" s="13">
        <v>1.1000000000000001</v>
      </c>
      <c r="B20" s="14" t="s">
        <v>20</v>
      </c>
      <c r="C20" s="18">
        <f>SUM(C21:C27)</f>
        <v>708587500</v>
      </c>
      <c r="D20" s="93">
        <f>SUM(D21:D27)</f>
        <v>708587500</v>
      </c>
      <c r="E20" s="101"/>
    </row>
    <row r="21" spans="1:5" ht="21" customHeight="1" x14ac:dyDescent="0.25">
      <c r="A21" s="10" t="s">
        <v>10</v>
      </c>
      <c r="B21" s="17" t="s">
        <v>11</v>
      </c>
      <c r="C21" s="19">
        <v>54274000</v>
      </c>
      <c r="D21" s="94">
        <v>54274000</v>
      </c>
      <c r="E21" s="101"/>
    </row>
    <row r="22" spans="1:5" ht="21" customHeight="1" x14ac:dyDescent="0.25">
      <c r="A22" s="8" t="s">
        <v>12</v>
      </c>
      <c r="B22" s="17" t="s">
        <v>13</v>
      </c>
      <c r="C22" s="86">
        <v>188631000</v>
      </c>
      <c r="D22" s="95">
        <v>188631000</v>
      </c>
      <c r="E22" s="101"/>
    </row>
    <row r="23" spans="1:5" ht="21" customHeight="1" x14ac:dyDescent="0.25">
      <c r="A23" s="10" t="s">
        <v>14</v>
      </c>
      <c r="B23" s="17" t="s">
        <v>15</v>
      </c>
      <c r="C23" s="86">
        <v>90615000</v>
      </c>
      <c r="D23" s="95">
        <v>90615000</v>
      </c>
      <c r="E23" s="101"/>
    </row>
    <row r="24" spans="1:5" ht="21" customHeight="1" x14ac:dyDescent="0.25">
      <c r="A24" s="10" t="s">
        <v>16</v>
      </c>
      <c r="B24" s="17" t="s">
        <v>60</v>
      </c>
      <c r="C24" s="86">
        <v>206346000</v>
      </c>
      <c r="D24" s="95">
        <v>206346000</v>
      </c>
      <c r="E24" s="101"/>
    </row>
    <row r="25" spans="1:5" ht="21" customHeight="1" x14ac:dyDescent="0.25">
      <c r="A25" s="10" t="s">
        <v>17</v>
      </c>
      <c r="B25" s="17" t="s">
        <v>61</v>
      </c>
      <c r="C25" s="19">
        <v>58710000</v>
      </c>
      <c r="D25" s="94">
        <v>58710000</v>
      </c>
      <c r="E25" s="101"/>
    </row>
    <row r="26" spans="1:5" ht="21" customHeight="1" x14ac:dyDescent="0.25">
      <c r="A26" s="10" t="s">
        <v>63</v>
      </c>
      <c r="B26" s="17" t="s">
        <v>62</v>
      </c>
      <c r="C26" s="19">
        <v>26442000</v>
      </c>
      <c r="D26" s="94">
        <v>26442000</v>
      </c>
      <c r="E26" s="101"/>
    </row>
    <row r="27" spans="1:5" ht="21" customHeight="1" x14ac:dyDescent="0.25">
      <c r="A27" s="10" t="s">
        <v>64</v>
      </c>
      <c r="B27" s="11" t="s">
        <v>128</v>
      </c>
      <c r="C27" s="87">
        <v>83569500</v>
      </c>
      <c r="D27" s="96">
        <v>83569500</v>
      </c>
      <c r="E27" s="101"/>
    </row>
    <row r="28" spans="1:5" ht="21" customHeight="1" x14ac:dyDescent="0.25">
      <c r="A28" s="88"/>
      <c r="B28" s="89"/>
      <c r="C28" s="90"/>
      <c r="D28" s="98"/>
      <c r="E28" s="99"/>
    </row>
    <row r="29" spans="1:5" ht="7.15" customHeight="1" x14ac:dyDescent="0.25">
      <c r="A29" s="3"/>
      <c r="B29" s="3"/>
      <c r="C29" s="3"/>
      <c r="D29" s="3"/>
    </row>
    <row r="32" spans="1:5" ht="18.75" x14ac:dyDescent="0.3">
      <c r="D32" s="31" t="s">
        <v>75</v>
      </c>
    </row>
    <row r="40" spans="4:4" ht="18.75" x14ac:dyDescent="0.3">
      <c r="D40" s="41" t="s">
        <v>58</v>
      </c>
    </row>
  </sheetData>
  <mergeCells count="9">
    <mergeCell ref="A1:D1"/>
    <mergeCell ref="A2:D2"/>
    <mergeCell ref="A6:D6"/>
    <mergeCell ref="D7:D8"/>
    <mergeCell ref="E7:E8"/>
    <mergeCell ref="A4:E4"/>
    <mergeCell ref="A7:A8"/>
    <mergeCell ref="B7:B8"/>
    <mergeCell ref="C7:C8"/>
  </mergeCells>
  <pageMargins left="0.2" right="0.19" top="0.24" bottom="0.21"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E9" sqref="E9:E17"/>
    </sheetView>
  </sheetViews>
  <sheetFormatPr defaultRowHeight="15.75" x14ac:dyDescent="0.25"/>
  <cols>
    <col min="2" max="2" width="27" customWidth="1"/>
    <col min="3" max="3" width="17.75" customWidth="1"/>
    <col min="4" max="4" width="14.5" customWidth="1"/>
    <col min="5" max="5" width="29.25" customWidth="1"/>
  </cols>
  <sheetData>
    <row r="1" spans="1:6" ht="33.6" customHeight="1" x14ac:dyDescent="0.3">
      <c r="A1" s="120" t="s">
        <v>66</v>
      </c>
      <c r="B1" s="120"/>
      <c r="C1" s="120"/>
      <c r="D1" s="120"/>
      <c r="E1" s="120"/>
      <c r="F1" s="120"/>
    </row>
    <row r="2" spans="1:6" ht="33.6" customHeight="1" x14ac:dyDescent="0.3">
      <c r="A2" s="120" t="s">
        <v>67</v>
      </c>
      <c r="B2" s="120"/>
      <c r="C2" s="120"/>
      <c r="D2" s="120"/>
      <c r="E2" s="120"/>
      <c r="F2" s="120"/>
    </row>
    <row r="3" spans="1:6" ht="33.6" customHeight="1" x14ac:dyDescent="0.25">
      <c r="A3" s="16"/>
      <c r="B3" s="16"/>
      <c r="C3" s="16"/>
      <c r="D3" s="16"/>
      <c r="E3" s="16"/>
      <c r="F3" s="16"/>
    </row>
    <row r="4" spans="1:6" ht="31.15" customHeight="1" x14ac:dyDescent="0.25">
      <c r="A4" s="119" t="s">
        <v>54</v>
      </c>
      <c r="B4" s="119" t="s">
        <v>68</v>
      </c>
      <c r="C4" s="118" t="s">
        <v>70</v>
      </c>
      <c r="D4" s="118"/>
      <c r="E4" s="118"/>
      <c r="F4" s="118" t="s">
        <v>73</v>
      </c>
    </row>
    <row r="5" spans="1:6" ht="31.5" x14ac:dyDescent="0.25">
      <c r="A5" s="119"/>
      <c r="B5" s="119"/>
      <c r="C5" s="32" t="s">
        <v>69</v>
      </c>
      <c r="D5" s="33" t="s">
        <v>71</v>
      </c>
      <c r="E5" s="34" t="s">
        <v>72</v>
      </c>
      <c r="F5" s="118"/>
    </row>
    <row r="6" spans="1:6" ht="55.9" customHeight="1" x14ac:dyDescent="0.3">
      <c r="A6" s="35">
        <v>1</v>
      </c>
      <c r="B6" s="36" t="s">
        <v>74</v>
      </c>
      <c r="C6" s="36" t="s">
        <v>76</v>
      </c>
      <c r="D6" s="36" t="s">
        <v>124</v>
      </c>
      <c r="E6" s="42" t="s">
        <v>77</v>
      </c>
      <c r="F6" s="28"/>
    </row>
    <row r="7" spans="1:6" ht="70.900000000000006" customHeight="1" x14ac:dyDescent="0.3">
      <c r="A7" s="35">
        <v>2</v>
      </c>
      <c r="B7" s="36" t="s">
        <v>74</v>
      </c>
      <c r="C7" s="36" t="s">
        <v>78</v>
      </c>
      <c r="D7" s="36" t="s">
        <v>125</v>
      </c>
      <c r="E7" s="42" t="s">
        <v>77</v>
      </c>
      <c r="F7" s="28"/>
    </row>
    <row r="8" spans="1:6" ht="18.75" x14ac:dyDescent="0.3">
      <c r="B8" s="29"/>
      <c r="C8" s="29"/>
      <c r="D8" s="29"/>
      <c r="E8" s="29"/>
    </row>
    <row r="9" spans="1:6" ht="18.75" x14ac:dyDescent="0.3">
      <c r="B9" s="30"/>
      <c r="C9" s="29"/>
      <c r="D9" s="29"/>
      <c r="E9" s="31" t="s">
        <v>75</v>
      </c>
    </row>
    <row r="17" spans="2:5" ht="18.75" x14ac:dyDescent="0.3">
      <c r="B17" s="30"/>
      <c r="C17" s="29"/>
      <c r="D17" s="29"/>
      <c r="E17" s="30" t="s">
        <v>58</v>
      </c>
    </row>
  </sheetData>
  <mergeCells count="6">
    <mergeCell ref="C4:E4"/>
    <mergeCell ref="F4:F5"/>
    <mergeCell ref="B4:B5"/>
    <mergeCell ref="A4:A5"/>
    <mergeCell ref="A1:F1"/>
    <mergeCell ref="A2:F2"/>
  </mergeCells>
  <pageMargins left="0.11811023622047245" right="0.15748031496062992" top="0.27559055118110237" bottom="0.74803149606299213" header="0.31496062992125984" footer="0.31496062992125984"/>
  <pageSetup scale="90"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4"/>
  <sheetViews>
    <sheetView topLeftCell="A32" workbookViewId="0">
      <selection activeCell="J19" sqref="J19"/>
    </sheetView>
  </sheetViews>
  <sheetFormatPr defaultRowHeight="15.75" x14ac:dyDescent="0.25"/>
  <cols>
    <col min="2" max="2" width="33.25" customWidth="1"/>
    <col min="3" max="3" width="15.875" customWidth="1"/>
    <col min="4" max="5" width="14.625" customWidth="1"/>
    <col min="6" max="6" width="15.25" customWidth="1"/>
    <col min="12" max="12" width="22.125" customWidth="1"/>
    <col min="13" max="13" width="13.875" customWidth="1"/>
  </cols>
  <sheetData>
    <row r="1" spans="1:6" ht="18.75" x14ac:dyDescent="0.3">
      <c r="A1" s="43"/>
      <c r="B1" s="43"/>
      <c r="C1" s="43"/>
      <c r="D1" s="43"/>
      <c r="E1" s="131" t="s">
        <v>79</v>
      </c>
      <c r="F1" s="131"/>
    </row>
    <row r="2" spans="1:6" ht="16.5" x14ac:dyDescent="0.25">
      <c r="A2" s="132" t="s">
        <v>80</v>
      </c>
      <c r="B2" s="132"/>
      <c r="C2" s="133" t="s">
        <v>81</v>
      </c>
      <c r="D2" s="133"/>
      <c r="E2" s="133"/>
      <c r="F2" s="133"/>
    </row>
    <row r="3" spans="1:6" ht="18.75" x14ac:dyDescent="0.3">
      <c r="A3" s="132" t="s">
        <v>82</v>
      </c>
      <c r="B3" s="132"/>
      <c r="C3" s="134" t="s">
        <v>83</v>
      </c>
      <c r="D3" s="134"/>
      <c r="E3" s="134"/>
      <c r="F3" s="134"/>
    </row>
    <row r="4" spans="1:6" x14ac:dyDescent="0.25">
      <c r="A4" s="44"/>
      <c r="B4" s="44"/>
      <c r="C4" s="135"/>
      <c r="D4" s="135"/>
      <c r="E4" s="135"/>
      <c r="F4" s="135"/>
    </row>
    <row r="5" spans="1:6" ht="18.75" x14ac:dyDescent="0.3">
      <c r="A5" s="44"/>
      <c r="B5" s="44"/>
      <c r="C5" s="124" t="s">
        <v>119</v>
      </c>
      <c r="D5" s="124"/>
      <c r="E5" s="124"/>
      <c r="F5" s="124"/>
    </row>
    <row r="6" spans="1:6" x14ac:dyDescent="0.25">
      <c r="A6" s="125" t="s">
        <v>120</v>
      </c>
      <c r="B6" s="125"/>
      <c r="C6" s="125"/>
      <c r="D6" s="125"/>
      <c r="E6" s="125"/>
      <c r="F6" s="125"/>
    </row>
    <row r="7" spans="1:6" ht="16.5" x14ac:dyDescent="0.25">
      <c r="A7" s="126" t="s">
        <v>84</v>
      </c>
      <c r="B7" s="127"/>
      <c r="C7" s="127"/>
      <c r="D7" s="127"/>
      <c r="E7" s="127"/>
      <c r="F7" s="127"/>
    </row>
    <row r="8" spans="1:6" ht="16.5" x14ac:dyDescent="0.25">
      <c r="A8" s="128" t="s">
        <v>85</v>
      </c>
      <c r="B8" s="129"/>
      <c r="C8" s="129"/>
      <c r="D8" s="129"/>
      <c r="E8" s="129"/>
      <c r="F8" s="129"/>
    </row>
    <row r="9" spans="1:6" ht="16.5" x14ac:dyDescent="0.25">
      <c r="A9" s="130" t="s">
        <v>86</v>
      </c>
      <c r="B9" s="130"/>
      <c r="C9" s="130"/>
      <c r="D9" s="130"/>
      <c r="E9" s="130"/>
      <c r="F9" s="130"/>
    </row>
    <row r="10" spans="1:6" ht="16.5" x14ac:dyDescent="0.25">
      <c r="A10" s="126" t="s">
        <v>121</v>
      </c>
      <c r="B10" s="126"/>
      <c r="C10" s="126"/>
      <c r="D10" s="126"/>
      <c r="E10" s="126"/>
      <c r="F10" s="126"/>
    </row>
    <row r="11" spans="1:6" x14ac:dyDescent="0.25">
      <c r="A11" s="45"/>
      <c r="B11" s="45"/>
      <c r="C11" s="45"/>
      <c r="D11" s="45"/>
      <c r="E11" s="121" t="s">
        <v>87</v>
      </c>
      <c r="F11" s="121"/>
    </row>
    <row r="12" spans="1:6" ht="63" x14ac:dyDescent="0.25">
      <c r="A12" s="46" t="s">
        <v>88</v>
      </c>
      <c r="B12" s="47" t="s">
        <v>3</v>
      </c>
      <c r="C12" s="46" t="s">
        <v>122</v>
      </c>
      <c r="D12" s="46" t="s">
        <v>123</v>
      </c>
      <c r="E12" s="46" t="s">
        <v>89</v>
      </c>
      <c r="F12" s="46" t="s">
        <v>90</v>
      </c>
    </row>
    <row r="13" spans="1:6" x14ac:dyDescent="0.25">
      <c r="A13" s="48">
        <v>1</v>
      </c>
      <c r="B13" s="48">
        <v>2</v>
      </c>
      <c r="C13" s="48">
        <v>3</v>
      </c>
      <c r="D13" s="48">
        <v>4</v>
      </c>
      <c r="E13" s="48">
        <v>5</v>
      </c>
      <c r="F13" s="48">
        <v>6</v>
      </c>
    </row>
    <row r="14" spans="1:6" ht="36.6" customHeight="1" x14ac:dyDescent="0.25">
      <c r="A14" s="49" t="s">
        <v>6</v>
      </c>
      <c r="B14" s="50" t="s">
        <v>34</v>
      </c>
      <c r="C14" s="51">
        <v>0</v>
      </c>
      <c r="D14" s="52">
        <v>0</v>
      </c>
      <c r="E14" s="53"/>
      <c r="F14" s="54"/>
    </row>
    <row r="15" spans="1:6" ht="24.6" customHeight="1" x14ac:dyDescent="0.25">
      <c r="A15" s="49" t="s">
        <v>4</v>
      </c>
      <c r="B15" s="50" t="s">
        <v>91</v>
      </c>
      <c r="C15" s="55"/>
      <c r="D15" s="56"/>
      <c r="E15" s="53"/>
      <c r="F15" s="56"/>
    </row>
    <row r="16" spans="1:6" ht="24.6" customHeight="1" x14ac:dyDescent="0.25">
      <c r="A16" s="57">
        <v>1</v>
      </c>
      <c r="B16" s="58" t="s">
        <v>92</v>
      </c>
      <c r="C16" s="59"/>
      <c r="D16" s="56"/>
      <c r="E16" s="53"/>
      <c r="F16" s="56"/>
    </row>
    <row r="17" spans="1:6" ht="24.6" customHeight="1" x14ac:dyDescent="0.25">
      <c r="A17" s="49" t="s">
        <v>22</v>
      </c>
      <c r="B17" s="50" t="s">
        <v>39</v>
      </c>
      <c r="C17" s="59"/>
      <c r="D17" s="56"/>
      <c r="E17" s="53"/>
      <c r="F17" s="56"/>
    </row>
    <row r="18" spans="1:6" ht="24.6" customHeight="1" x14ac:dyDescent="0.25">
      <c r="A18" s="49" t="s">
        <v>55</v>
      </c>
      <c r="B18" s="50" t="s">
        <v>93</v>
      </c>
      <c r="C18" s="56">
        <v>0</v>
      </c>
      <c r="D18" s="56">
        <v>0</v>
      </c>
      <c r="E18" s="53"/>
      <c r="F18" s="56">
        <v>0</v>
      </c>
    </row>
    <row r="19" spans="1:6" ht="24.6" customHeight="1" x14ac:dyDescent="0.25">
      <c r="A19" s="49" t="s">
        <v>18</v>
      </c>
      <c r="B19" s="50" t="s">
        <v>47</v>
      </c>
      <c r="C19" s="102">
        <f>C20</f>
        <v>5025000000</v>
      </c>
      <c r="D19" s="60">
        <f>D20</f>
        <v>1262026304</v>
      </c>
      <c r="E19" s="53">
        <f>D19/C19*100</f>
        <v>25.114951323383082</v>
      </c>
      <c r="F19" s="63"/>
    </row>
    <row r="20" spans="1:6" ht="24.6" customHeight="1" x14ac:dyDescent="0.25">
      <c r="A20" s="49" t="s">
        <v>4</v>
      </c>
      <c r="B20" s="50" t="s">
        <v>56</v>
      </c>
      <c r="C20" s="103">
        <f>C22+C30+C41</f>
        <v>5025000000</v>
      </c>
      <c r="D20" s="85">
        <f>D22+D30+D41</f>
        <v>1262026304</v>
      </c>
      <c r="E20" s="53">
        <f t="shared" ref="E20:E41" si="0">D20/C20*100</f>
        <v>25.114951323383082</v>
      </c>
      <c r="F20" s="61"/>
    </row>
    <row r="21" spans="1:6" ht="24.6" customHeight="1" x14ac:dyDescent="0.25">
      <c r="A21" s="57" t="s">
        <v>94</v>
      </c>
      <c r="B21" s="58" t="s">
        <v>95</v>
      </c>
      <c r="C21" s="62"/>
      <c r="D21" s="63"/>
      <c r="E21" s="53"/>
      <c r="F21" s="56"/>
    </row>
    <row r="22" spans="1:6" ht="24.6" customHeight="1" x14ac:dyDescent="0.25">
      <c r="A22" s="64">
        <v>1</v>
      </c>
      <c r="B22" s="65" t="s">
        <v>96</v>
      </c>
      <c r="C22" s="66">
        <f>C23+C25+C26+C27+C28</f>
        <v>4295000000</v>
      </c>
      <c r="D22" s="66">
        <f>D23+D25+D27+D28</f>
        <v>976207168</v>
      </c>
      <c r="E22" s="53">
        <f t="shared" si="0"/>
        <v>22.728921257275903</v>
      </c>
      <c r="F22" s="63">
        <f>D22/'[1]Biểu 3 Q1'!$D$22*100</f>
        <v>105.49535490245276</v>
      </c>
    </row>
    <row r="23" spans="1:6" ht="28.9" customHeight="1" x14ac:dyDescent="0.25">
      <c r="A23" s="67"/>
      <c r="B23" s="68" t="s">
        <v>97</v>
      </c>
      <c r="C23" s="69">
        <v>2168000000</v>
      </c>
      <c r="D23" s="70">
        <v>507076796</v>
      </c>
      <c r="E23" s="53">
        <f t="shared" si="0"/>
        <v>23.38915110701107</v>
      </c>
      <c r="F23" s="71"/>
    </row>
    <row r="24" spans="1:6" ht="28.9" customHeight="1" x14ac:dyDescent="0.25">
      <c r="A24" s="67"/>
      <c r="B24" s="72" t="s">
        <v>98</v>
      </c>
      <c r="C24" s="69"/>
      <c r="D24" s="73"/>
      <c r="E24" s="53"/>
      <c r="F24" s="71"/>
    </row>
    <row r="25" spans="1:6" ht="28.9" customHeight="1" x14ac:dyDescent="0.25">
      <c r="A25" s="67"/>
      <c r="B25" s="68" t="s">
        <v>99</v>
      </c>
      <c r="C25" s="69">
        <v>1509000000</v>
      </c>
      <c r="D25" s="73">
        <v>328619520</v>
      </c>
      <c r="E25" s="53">
        <f t="shared" si="0"/>
        <v>21.777304174950299</v>
      </c>
      <c r="F25" s="71"/>
    </row>
    <row r="26" spans="1:6" ht="28.9" customHeight="1" x14ac:dyDescent="0.25">
      <c r="A26" s="67"/>
      <c r="B26" s="68" t="s">
        <v>100</v>
      </c>
      <c r="C26" s="69">
        <v>20000000</v>
      </c>
      <c r="D26" s="74"/>
      <c r="E26" s="53">
        <f t="shared" si="0"/>
        <v>0</v>
      </c>
      <c r="F26" s="71"/>
    </row>
    <row r="27" spans="1:6" ht="28.9" customHeight="1" x14ac:dyDescent="0.25">
      <c r="A27" s="67"/>
      <c r="B27" s="68" t="s">
        <v>101</v>
      </c>
      <c r="C27" s="69">
        <v>18000000</v>
      </c>
      <c r="D27" s="73">
        <v>3270000</v>
      </c>
      <c r="E27" s="53">
        <f t="shared" si="0"/>
        <v>18.166666666666668</v>
      </c>
      <c r="F27" s="71"/>
    </row>
    <row r="28" spans="1:6" ht="28.9" customHeight="1" x14ac:dyDescent="0.25">
      <c r="A28" s="67"/>
      <c r="B28" s="68" t="s">
        <v>102</v>
      </c>
      <c r="C28" s="69">
        <v>580000000</v>
      </c>
      <c r="D28" s="73">
        <v>137240852</v>
      </c>
      <c r="E28" s="53">
        <f t="shared" si="0"/>
        <v>23.662215862068965</v>
      </c>
      <c r="F28" s="71"/>
    </row>
    <row r="29" spans="1:6" ht="28.9" customHeight="1" x14ac:dyDescent="0.25">
      <c r="A29" s="67"/>
      <c r="B29" s="68" t="s">
        <v>103</v>
      </c>
      <c r="C29" s="69"/>
      <c r="D29" s="75"/>
      <c r="E29" s="53"/>
      <c r="F29" s="71"/>
    </row>
    <row r="30" spans="1:6" ht="28.9" customHeight="1" x14ac:dyDescent="0.25">
      <c r="A30" s="64">
        <v>2</v>
      </c>
      <c r="B30" s="65" t="s">
        <v>104</v>
      </c>
      <c r="C30" s="66">
        <f>SUM(C31:C39)</f>
        <v>710000000</v>
      </c>
      <c r="D30" s="66">
        <f>D31+D32+D33+D34+D36+D37+D39</f>
        <v>234664136</v>
      </c>
      <c r="E30" s="53">
        <f t="shared" si="0"/>
        <v>33.051286760563379</v>
      </c>
      <c r="F30" s="71"/>
    </row>
    <row r="31" spans="1:6" ht="28.9" customHeight="1" x14ac:dyDescent="0.25">
      <c r="A31" s="67"/>
      <c r="B31" s="76" t="s">
        <v>105</v>
      </c>
      <c r="C31" s="69">
        <v>40000000</v>
      </c>
      <c r="D31" s="77">
        <v>34411636</v>
      </c>
      <c r="E31" s="53">
        <f t="shared" si="0"/>
        <v>86.029089999999997</v>
      </c>
      <c r="F31" s="71"/>
    </row>
    <row r="32" spans="1:6" ht="28.9" customHeight="1" x14ac:dyDescent="0.25">
      <c r="A32" s="67"/>
      <c r="B32" s="76" t="s">
        <v>106</v>
      </c>
      <c r="C32" s="69">
        <v>65000000</v>
      </c>
      <c r="D32" s="77">
        <v>31914400</v>
      </c>
      <c r="E32" s="53">
        <f t="shared" si="0"/>
        <v>49.099076923076922</v>
      </c>
      <c r="F32" s="71"/>
    </row>
    <row r="33" spans="1:6" ht="28.9" customHeight="1" x14ac:dyDescent="0.25">
      <c r="A33" s="67"/>
      <c r="B33" s="76" t="s">
        <v>107</v>
      </c>
      <c r="C33" s="78">
        <v>25000000</v>
      </c>
      <c r="D33" s="73">
        <v>5736000</v>
      </c>
      <c r="E33" s="53">
        <f t="shared" si="0"/>
        <v>22.943999999999999</v>
      </c>
      <c r="F33" s="71"/>
    </row>
    <row r="34" spans="1:6" ht="28.9" customHeight="1" x14ac:dyDescent="0.25">
      <c r="A34" s="67"/>
      <c r="B34" s="76" t="s">
        <v>108</v>
      </c>
      <c r="C34" s="78">
        <v>19000000</v>
      </c>
      <c r="D34" s="122">
        <v>3000000</v>
      </c>
      <c r="E34" s="53">
        <f t="shared" si="0"/>
        <v>15.789473684210526</v>
      </c>
      <c r="F34" s="71"/>
    </row>
    <row r="35" spans="1:6" ht="28.9" customHeight="1" x14ac:dyDescent="0.25">
      <c r="A35" s="67"/>
      <c r="B35" s="76" t="s">
        <v>109</v>
      </c>
      <c r="C35" s="78">
        <v>35000000</v>
      </c>
      <c r="D35" s="122"/>
      <c r="E35" s="53">
        <f t="shared" si="0"/>
        <v>0</v>
      </c>
      <c r="F35" s="71"/>
    </row>
    <row r="36" spans="1:6" ht="28.9" customHeight="1" x14ac:dyDescent="0.25">
      <c r="A36" s="67"/>
      <c r="B36" s="76" t="s">
        <v>110</v>
      </c>
      <c r="C36" s="78">
        <v>105000000</v>
      </c>
      <c r="D36" s="73">
        <v>22111600</v>
      </c>
      <c r="E36" s="53">
        <f t="shared" si="0"/>
        <v>21.058666666666667</v>
      </c>
      <c r="F36" s="71"/>
    </row>
    <row r="37" spans="1:6" ht="28.9" customHeight="1" x14ac:dyDescent="0.25">
      <c r="A37" s="67"/>
      <c r="B37" s="72" t="s">
        <v>111</v>
      </c>
      <c r="C37" s="78">
        <v>180000000</v>
      </c>
      <c r="D37" s="79">
        <v>96123000</v>
      </c>
      <c r="E37" s="53">
        <f t="shared" si="0"/>
        <v>53.401666666666671</v>
      </c>
      <c r="F37" s="71"/>
    </row>
    <row r="38" spans="1:6" ht="28.9" customHeight="1" x14ac:dyDescent="0.25">
      <c r="A38" s="67"/>
      <c r="B38" s="72" t="s">
        <v>112</v>
      </c>
      <c r="C38" s="78">
        <v>76000000</v>
      </c>
      <c r="D38" s="79"/>
      <c r="E38" s="53">
        <f t="shared" si="0"/>
        <v>0</v>
      </c>
      <c r="F38" s="71"/>
    </row>
    <row r="39" spans="1:6" ht="28.9" customHeight="1" x14ac:dyDescent="0.25">
      <c r="A39" s="67"/>
      <c r="B39" s="80" t="s">
        <v>113</v>
      </c>
      <c r="C39" s="78">
        <v>165000000</v>
      </c>
      <c r="D39" s="77">
        <v>41367500</v>
      </c>
      <c r="E39" s="53">
        <f t="shared" si="0"/>
        <v>25.07121212121212</v>
      </c>
      <c r="F39" s="71"/>
    </row>
    <row r="40" spans="1:6" ht="28.9" customHeight="1" x14ac:dyDescent="0.25">
      <c r="A40" s="64"/>
      <c r="B40" s="68" t="s">
        <v>114</v>
      </c>
      <c r="C40" s="75"/>
      <c r="D40" s="73"/>
      <c r="E40" s="53"/>
      <c r="F40" s="71"/>
    </row>
    <row r="41" spans="1:6" ht="28.9" customHeight="1" x14ac:dyDescent="0.25">
      <c r="A41" s="64">
        <v>3</v>
      </c>
      <c r="B41" s="65" t="s">
        <v>115</v>
      </c>
      <c r="C41" s="66">
        <v>20000000</v>
      </c>
      <c r="D41" s="66">
        <v>51155000</v>
      </c>
      <c r="E41" s="53">
        <f t="shared" si="0"/>
        <v>255.77500000000001</v>
      </c>
      <c r="F41" s="71"/>
    </row>
    <row r="42" spans="1:6" ht="28.9" customHeight="1" x14ac:dyDescent="0.25">
      <c r="A42" s="81"/>
      <c r="B42" s="68" t="s">
        <v>116</v>
      </c>
      <c r="C42" s="75"/>
      <c r="D42" s="75"/>
      <c r="E42" s="53"/>
      <c r="F42" s="82"/>
    </row>
    <row r="43" spans="1:6" ht="28.9" customHeight="1" x14ac:dyDescent="0.25">
      <c r="A43" s="49" t="s">
        <v>117</v>
      </c>
      <c r="B43" s="50" t="s">
        <v>118</v>
      </c>
      <c r="C43" s="83"/>
      <c r="D43" s="84"/>
      <c r="E43" s="53"/>
      <c r="F43" s="71">
        <f>D43/'[2]Biểu 3 Q1'!$D$28*100</f>
        <v>0</v>
      </c>
    </row>
    <row r="44" spans="1:6" ht="28.9" customHeight="1" x14ac:dyDescent="0.25">
      <c r="A44" s="67"/>
      <c r="B44" s="58" t="s">
        <v>111</v>
      </c>
      <c r="C44" s="75"/>
      <c r="D44" s="75"/>
      <c r="E44" s="53"/>
      <c r="F44" s="71">
        <f>D44/'[2]Biểu 3 Q1'!$D$28*100</f>
        <v>0</v>
      </c>
    </row>
    <row r="46" spans="1:6" ht="18.75" x14ac:dyDescent="0.3">
      <c r="D46" s="123" t="s">
        <v>75</v>
      </c>
      <c r="E46" s="123"/>
    </row>
    <row r="54" spans="4:5" ht="18.75" x14ac:dyDescent="0.3">
      <c r="D54" s="120" t="s">
        <v>58</v>
      </c>
      <c r="E54" s="120"/>
    </row>
  </sheetData>
  <mergeCells count="16">
    <mergeCell ref="C4:F4"/>
    <mergeCell ref="E1:F1"/>
    <mergeCell ref="A2:B2"/>
    <mergeCell ref="C2:F2"/>
    <mergeCell ref="A3:B3"/>
    <mergeCell ref="C3:F3"/>
    <mergeCell ref="E11:F11"/>
    <mergeCell ref="D34:D35"/>
    <mergeCell ref="D46:E46"/>
    <mergeCell ref="D54:E54"/>
    <mergeCell ref="C5:F5"/>
    <mergeCell ref="A6:F6"/>
    <mergeCell ref="A7:F7"/>
    <mergeCell ref="A8:F8"/>
    <mergeCell ref="A9:F9"/>
    <mergeCell ref="A10:F10"/>
  </mergeCells>
  <pageMargins left="0.7" right="0.7" top="0.75" bottom="0.75" header="0.3" footer="0.3"/>
  <pageSetup orientation="portrait"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B2</vt:lpstr>
      <vt:lpstr>QN</vt:lpstr>
      <vt:lpstr>Sheet2</vt:lpstr>
      <vt:lpstr>B3</vt:lpstr>
      <vt:lpstr>Sheet4</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GoodM!</dc:creator>
  <cp:lastModifiedBy>Admin</cp:lastModifiedBy>
  <cp:lastPrinted>2020-12-03T08:29:41Z</cp:lastPrinted>
  <dcterms:created xsi:type="dcterms:W3CDTF">2019-11-04T06:45:07Z</dcterms:created>
  <dcterms:modified xsi:type="dcterms:W3CDTF">2021-06-25T02:30:31Z</dcterms:modified>
</cp:coreProperties>
</file>